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08 Автозапчасти\ЗК СКС-2408\Приложение 7 Обоснование НМЦ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Обоснование!$A$17:$AD$277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Обоснование!$A$1:$AD$299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76" i="1" l="1"/>
  <c r="AA276" i="1"/>
  <c r="AB275" i="1"/>
  <c r="AD275" i="1" s="1"/>
  <c r="AA275" i="1"/>
  <c r="AB274" i="1"/>
  <c r="AD274" i="1" s="1"/>
  <c r="AA274" i="1"/>
  <c r="AB273" i="1"/>
  <c r="AC273" i="1" s="1"/>
  <c r="AA273" i="1"/>
  <c r="AB272" i="1"/>
  <c r="AD272" i="1" s="1"/>
  <c r="AA272" i="1"/>
  <c r="AB271" i="1"/>
  <c r="AD271" i="1" s="1"/>
  <c r="AA271" i="1"/>
  <c r="AB270" i="1"/>
  <c r="AD270" i="1" s="1"/>
  <c r="AA270" i="1"/>
  <c r="AB269" i="1"/>
  <c r="AD269" i="1" s="1"/>
  <c r="AA269" i="1"/>
  <c r="AB268" i="1"/>
  <c r="AD268" i="1" s="1"/>
  <c r="AA268" i="1"/>
  <c r="AB267" i="1"/>
  <c r="AA267" i="1"/>
  <c r="AB266" i="1"/>
  <c r="AD266" i="1" s="1"/>
  <c r="AA266" i="1"/>
  <c r="AB265" i="1"/>
  <c r="AA265" i="1"/>
  <c r="AB264" i="1"/>
  <c r="AD264" i="1" s="1"/>
  <c r="AA264" i="1"/>
  <c r="AB263" i="1"/>
  <c r="AD263" i="1" s="1"/>
  <c r="AA263" i="1"/>
  <c r="AB262" i="1"/>
  <c r="AD262" i="1" s="1"/>
  <c r="AA262" i="1"/>
  <c r="AB261" i="1"/>
  <c r="AD261" i="1" s="1"/>
  <c r="AA261" i="1"/>
  <c r="AB260" i="1"/>
  <c r="AA260" i="1"/>
  <c r="AB259" i="1"/>
  <c r="AD259" i="1" s="1"/>
  <c r="AA259" i="1"/>
  <c r="AB258" i="1"/>
  <c r="AD258" i="1" s="1"/>
  <c r="AA258" i="1"/>
  <c r="AB257" i="1"/>
  <c r="AC257" i="1" s="1"/>
  <c r="AA257" i="1"/>
  <c r="AB256" i="1"/>
  <c r="AD256" i="1" s="1"/>
  <c r="AA256" i="1"/>
  <c r="AB255" i="1"/>
  <c r="AC255" i="1" s="1"/>
  <c r="AA255" i="1"/>
  <c r="AB254" i="1"/>
  <c r="AD254" i="1" s="1"/>
  <c r="AA254" i="1"/>
  <c r="AB253" i="1"/>
  <c r="AD253" i="1" s="1"/>
  <c r="AA253" i="1"/>
  <c r="AB252" i="1"/>
  <c r="AA252" i="1"/>
  <c r="AB251" i="1"/>
  <c r="AA251" i="1"/>
  <c r="AB250" i="1"/>
  <c r="AC250" i="1" s="1"/>
  <c r="AA250" i="1"/>
  <c r="AB249" i="1"/>
  <c r="AD249" i="1" s="1"/>
  <c r="AA249" i="1"/>
  <c r="AB248" i="1"/>
  <c r="AD248" i="1" s="1"/>
  <c r="AA248" i="1"/>
  <c r="AB247" i="1"/>
  <c r="AC247" i="1" s="1"/>
  <c r="AA247" i="1"/>
  <c r="AB246" i="1"/>
  <c r="AA246" i="1"/>
  <c r="AB245" i="1"/>
  <c r="AC245" i="1" s="1"/>
  <c r="AA245" i="1"/>
  <c r="AB244" i="1"/>
  <c r="AD244" i="1" s="1"/>
  <c r="AA244" i="1"/>
  <c r="AB243" i="1"/>
  <c r="AC243" i="1" s="1"/>
  <c r="AA243" i="1"/>
  <c r="AB242" i="1"/>
  <c r="AD242" i="1" s="1"/>
  <c r="AA242" i="1"/>
  <c r="AB241" i="1"/>
  <c r="AA241" i="1"/>
  <c r="AB240" i="1"/>
  <c r="AA240" i="1"/>
  <c r="AB239" i="1"/>
  <c r="AD239" i="1" s="1"/>
  <c r="AA239" i="1"/>
  <c r="AB238" i="1"/>
  <c r="AA238" i="1"/>
  <c r="AB237" i="1"/>
  <c r="AA237" i="1"/>
  <c r="AB236" i="1"/>
  <c r="AA236" i="1"/>
  <c r="AB235" i="1"/>
  <c r="AD235" i="1" s="1"/>
  <c r="AA235" i="1"/>
  <c r="AB234" i="1"/>
  <c r="AD234" i="1" s="1"/>
  <c r="AA234" i="1"/>
  <c r="AB233" i="1"/>
  <c r="AA233" i="1"/>
  <c r="AB232" i="1"/>
  <c r="AC232" i="1" s="1"/>
  <c r="AA232" i="1"/>
  <c r="AB231" i="1"/>
  <c r="AD231" i="1" s="1"/>
  <c r="AA231" i="1"/>
  <c r="AB230" i="1"/>
  <c r="AD230" i="1" s="1"/>
  <c r="AA230" i="1"/>
  <c r="AB229" i="1"/>
  <c r="AA229" i="1"/>
  <c r="AB228" i="1"/>
  <c r="AD228" i="1" s="1"/>
  <c r="AA228" i="1"/>
  <c r="AB227" i="1"/>
  <c r="AD227" i="1" s="1"/>
  <c r="AA227" i="1"/>
  <c r="AB226" i="1"/>
  <c r="AD226" i="1" s="1"/>
  <c r="AA226" i="1"/>
  <c r="AB225" i="1"/>
  <c r="AA225" i="1"/>
  <c r="AB224" i="1"/>
  <c r="AD224" i="1" s="1"/>
  <c r="AA224" i="1"/>
  <c r="AB223" i="1"/>
  <c r="AD223" i="1" s="1"/>
  <c r="AA223" i="1"/>
  <c r="AB222" i="1"/>
  <c r="AD222" i="1" s="1"/>
  <c r="AA222" i="1"/>
  <c r="AB221" i="1"/>
  <c r="AD221" i="1" s="1"/>
  <c r="AA221" i="1"/>
  <c r="AB220" i="1"/>
  <c r="AC220" i="1" s="1"/>
  <c r="AA220" i="1"/>
  <c r="AB219" i="1"/>
  <c r="AA219" i="1"/>
  <c r="AB218" i="1"/>
  <c r="AD218" i="1" s="1"/>
  <c r="AA218" i="1"/>
  <c r="AB217" i="1"/>
  <c r="AD217" i="1" s="1"/>
  <c r="AA217" i="1"/>
  <c r="AB216" i="1"/>
  <c r="AC216" i="1" s="1"/>
  <c r="AA216" i="1"/>
  <c r="AB215" i="1"/>
  <c r="AD215" i="1" s="1"/>
  <c r="AA215" i="1"/>
  <c r="AB214" i="1"/>
  <c r="AD214" i="1" s="1"/>
  <c r="AA214" i="1"/>
  <c r="AB213" i="1"/>
  <c r="AD213" i="1" s="1"/>
  <c r="AA213" i="1"/>
  <c r="AB212" i="1"/>
  <c r="AC212" i="1" s="1"/>
  <c r="AA212" i="1"/>
  <c r="AB211" i="1"/>
  <c r="AA211" i="1"/>
  <c r="AB210" i="1"/>
  <c r="AC210" i="1" s="1"/>
  <c r="AA210" i="1"/>
  <c r="AB209" i="1"/>
  <c r="AA209" i="1"/>
  <c r="AB208" i="1"/>
  <c r="AD208" i="1" s="1"/>
  <c r="AA208" i="1"/>
  <c r="AB207" i="1"/>
  <c r="AD207" i="1" s="1"/>
  <c r="AA207" i="1"/>
  <c r="AB206" i="1"/>
  <c r="AD206" i="1" s="1"/>
  <c r="AA206" i="1"/>
  <c r="AB205" i="1"/>
  <c r="AD205" i="1" s="1"/>
  <c r="AA205" i="1"/>
  <c r="AB204" i="1"/>
  <c r="AD204" i="1" s="1"/>
  <c r="AA204" i="1"/>
  <c r="AB203" i="1"/>
  <c r="AD203" i="1" s="1"/>
  <c r="AA203" i="1"/>
  <c r="AB202" i="1"/>
  <c r="AD202" i="1" s="1"/>
  <c r="AA202" i="1"/>
  <c r="AB201" i="1"/>
  <c r="AD201" i="1" s="1"/>
  <c r="AA201" i="1"/>
  <c r="AB200" i="1"/>
  <c r="AA200" i="1"/>
  <c r="AB199" i="1"/>
  <c r="AD199" i="1" s="1"/>
  <c r="AA199" i="1"/>
  <c r="AB198" i="1"/>
  <c r="AD198" i="1" s="1"/>
  <c r="AA198" i="1"/>
  <c r="AB197" i="1"/>
  <c r="AD197" i="1" s="1"/>
  <c r="AA197" i="1"/>
  <c r="AB196" i="1"/>
  <c r="AD196" i="1" s="1"/>
  <c r="AA196" i="1"/>
  <c r="AB195" i="1"/>
  <c r="AD195" i="1" s="1"/>
  <c r="AA195" i="1"/>
  <c r="AB194" i="1"/>
  <c r="AC194" i="1" s="1"/>
  <c r="AA194" i="1"/>
  <c r="AB193" i="1"/>
  <c r="AA193" i="1"/>
  <c r="AB192" i="1"/>
  <c r="AD192" i="1" s="1"/>
  <c r="AA192" i="1"/>
  <c r="AB191" i="1"/>
  <c r="AA191" i="1"/>
  <c r="AB190" i="1"/>
  <c r="AD190" i="1" s="1"/>
  <c r="AA190" i="1"/>
  <c r="AB189" i="1"/>
  <c r="AD189" i="1" s="1"/>
  <c r="AA189" i="1"/>
  <c r="AB188" i="1"/>
  <c r="AD188" i="1" s="1"/>
  <c r="AA188" i="1"/>
  <c r="AB187" i="1"/>
  <c r="AD187" i="1" s="1"/>
  <c r="AA187" i="1"/>
  <c r="AB186" i="1"/>
  <c r="AD186" i="1" s="1"/>
  <c r="AA186" i="1"/>
  <c r="AB185" i="1"/>
  <c r="AD185" i="1" s="1"/>
  <c r="AA185" i="1"/>
  <c r="AB184" i="1"/>
  <c r="AC184" i="1" s="1"/>
  <c r="AA184" i="1"/>
  <c r="AB183" i="1"/>
  <c r="AD183" i="1" s="1"/>
  <c r="AA183" i="1"/>
  <c r="AB182" i="1"/>
  <c r="AC182" i="1" s="1"/>
  <c r="AA182" i="1"/>
  <c r="AB181" i="1"/>
  <c r="AD181" i="1" s="1"/>
  <c r="AA181" i="1"/>
  <c r="AB180" i="1"/>
  <c r="AD180" i="1" s="1"/>
  <c r="AA180" i="1"/>
  <c r="AB179" i="1"/>
  <c r="AD179" i="1" s="1"/>
  <c r="AA179" i="1"/>
  <c r="AB178" i="1"/>
  <c r="AC178" i="1" s="1"/>
  <c r="AA178" i="1"/>
  <c r="AB177" i="1"/>
  <c r="AA177" i="1"/>
  <c r="AB176" i="1"/>
  <c r="AD176" i="1" s="1"/>
  <c r="AA176" i="1"/>
  <c r="AB175" i="1"/>
  <c r="AD175" i="1" s="1"/>
  <c r="AA175" i="1"/>
  <c r="AB174" i="1"/>
  <c r="AD174" i="1" s="1"/>
  <c r="AA174" i="1"/>
  <c r="AB173" i="1"/>
  <c r="AD173" i="1" s="1"/>
  <c r="AA173" i="1"/>
  <c r="AB172" i="1"/>
  <c r="AD172" i="1" s="1"/>
  <c r="AA172" i="1"/>
  <c r="AB171" i="1"/>
  <c r="AD171" i="1" s="1"/>
  <c r="AA171" i="1"/>
  <c r="AB170" i="1"/>
  <c r="AD170" i="1" s="1"/>
  <c r="AA170" i="1"/>
  <c r="AB169" i="1"/>
  <c r="AD169" i="1" s="1"/>
  <c r="AA169" i="1"/>
  <c r="AB168" i="1"/>
  <c r="AC168" i="1" s="1"/>
  <c r="AA168" i="1"/>
  <c r="AB167" i="1"/>
  <c r="AD167" i="1" s="1"/>
  <c r="AA167" i="1"/>
  <c r="AB166" i="1"/>
  <c r="AC166" i="1" s="1"/>
  <c r="AA166" i="1"/>
  <c r="AB165" i="1"/>
  <c r="AD165" i="1" s="1"/>
  <c r="AA165" i="1"/>
  <c r="AB164" i="1"/>
  <c r="AD164" i="1" s="1"/>
  <c r="AA164" i="1"/>
  <c r="AB163" i="1"/>
  <c r="AD163" i="1" s="1"/>
  <c r="AA163" i="1"/>
  <c r="AB162" i="1"/>
  <c r="AC162" i="1" s="1"/>
  <c r="AA162" i="1"/>
  <c r="AB161" i="1"/>
  <c r="AA161" i="1"/>
  <c r="AB160" i="1"/>
  <c r="AC160" i="1" s="1"/>
  <c r="AA160" i="1"/>
  <c r="AB159" i="1"/>
  <c r="AD159" i="1" s="1"/>
  <c r="AA159" i="1"/>
  <c r="AB158" i="1"/>
  <c r="AD158" i="1" s="1"/>
  <c r="AA158" i="1"/>
  <c r="AB157" i="1"/>
  <c r="AD157" i="1" s="1"/>
  <c r="AA157" i="1"/>
  <c r="AB156" i="1"/>
  <c r="AD156" i="1" s="1"/>
  <c r="AA156" i="1"/>
  <c r="AB155" i="1"/>
  <c r="AD155" i="1" s="1"/>
  <c r="AA155" i="1"/>
  <c r="AB154" i="1"/>
  <c r="AD154" i="1" s="1"/>
  <c r="AA154" i="1"/>
  <c r="AB153" i="1"/>
  <c r="AD153" i="1" s="1"/>
  <c r="AA153" i="1"/>
  <c r="AB152" i="1"/>
  <c r="AC152" i="1" s="1"/>
  <c r="AA152" i="1"/>
  <c r="AB151" i="1"/>
  <c r="AD151" i="1" s="1"/>
  <c r="AA151" i="1"/>
  <c r="AB150" i="1"/>
  <c r="AC150" i="1" s="1"/>
  <c r="AA150" i="1"/>
  <c r="AB149" i="1"/>
  <c r="AA149" i="1"/>
  <c r="AB148" i="1"/>
  <c r="AC148" i="1" s="1"/>
  <c r="AA148" i="1"/>
  <c r="AB147" i="1"/>
  <c r="AD147" i="1" s="1"/>
  <c r="AA147" i="1"/>
  <c r="AB146" i="1"/>
  <c r="AD146" i="1" s="1"/>
  <c r="AA146" i="1"/>
  <c r="AB145" i="1"/>
  <c r="AD145" i="1" s="1"/>
  <c r="AA145" i="1"/>
  <c r="AB144" i="1"/>
  <c r="AD144" i="1" s="1"/>
  <c r="AA144" i="1"/>
  <c r="AB143" i="1"/>
  <c r="AD143" i="1" s="1"/>
  <c r="AA143" i="1"/>
  <c r="AB142" i="1"/>
  <c r="AC142" i="1" s="1"/>
  <c r="AA142" i="1"/>
  <c r="AB141" i="1"/>
  <c r="AD141" i="1" s="1"/>
  <c r="AA141" i="1"/>
  <c r="AB140" i="1"/>
  <c r="AA140" i="1"/>
  <c r="AB139" i="1"/>
  <c r="AD139" i="1" s="1"/>
  <c r="AA139" i="1"/>
  <c r="AB138" i="1"/>
  <c r="AD138" i="1" s="1"/>
  <c r="AA138" i="1"/>
  <c r="AB137" i="1"/>
  <c r="AD137" i="1" s="1"/>
  <c r="AA137" i="1"/>
  <c r="AB136" i="1"/>
  <c r="AC136" i="1" s="1"/>
  <c r="AA136" i="1"/>
  <c r="AB135" i="1"/>
  <c r="AD135" i="1" s="1"/>
  <c r="AA135" i="1"/>
  <c r="AB134" i="1"/>
  <c r="AD134" i="1" s="1"/>
  <c r="AA134" i="1"/>
  <c r="AB133" i="1"/>
  <c r="AD133" i="1" s="1"/>
  <c r="AA133" i="1"/>
  <c r="AB132" i="1"/>
  <c r="AC132" i="1" s="1"/>
  <c r="AA132" i="1"/>
  <c r="AB131" i="1"/>
  <c r="AD131" i="1" s="1"/>
  <c r="AA131" i="1"/>
  <c r="AB130" i="1"/>
  <c r="AD130" i="1" s="1"/>
  <c r="AA130" i="1"/>
  <c r="AB129" i="1"/>
  <c r="AD129" i="1" s="1"/>
  <c r="AA129" i="1"/>
  <c r="AB128" i="1"/>
  <c r="AD128" i="1" s="1"/>
  <c r="AA128" i="1"/>
  <c r="AB127" i="1"/>
  <c r="AD127" i="1" s="1"/>
  <c r="AA127" i="1"/>
  <c r="AB126" i="1"/>
  <c r="AD126" i="1" s="1"/>
  <c r="AA126" i="1"/>
  <c r="AB125" i="1"/>
  <c r="AD125" i="1" s="1"/>
  <c r="AA125" i="1"/>
  <c r="AB124" i="1"/>
  <c r="AD124" i="1" s="1"/>
  <c r="AA124" i="1"/>
  <c r="AB123" i="1"/>
  <c r="AD123" i="1" s="1"/>
  <c r="AA123" i="1"/>
  <c r="AB122" i="1"/>
  <c r="AC122" i="1" s="1"/>
  <c r="AA122" i="1"/>
  <c r="AB121" i="1"/>
  <c r="AD121" i="1" s="1"/>
  <c r="AA121" i="1"/>
  <c r="AB120" i="1"/>
  <c r="AC120" i="1" s="1"/>
  <c r="AA120" i="1"/>
  <c r="AB119" i="1"/>
  <c r="AD119" i="1" s="1"/>
  <c r="AA119" i="1"/>
  <c r="AB118" i="1"/>
  <c r="AD118" i="1" s="1"/>
  <c r="AA118" i="1"/>
  <c r="AB117" i="1"/>
  <c r="AD117" i="1" s="1"/>
  <c r="AA117" i="1"/>
  <c r="AB116" i="1"/>
  <c r="AC116" i="1" s="1"/>
  <c r="AA116" i="1"/>
  <c r="AB115" i="1"/>
  <c r="AD115" i="1" s="1"/>
  <c r="AA115" i="1"/>
  <c r="AB114" i="1"/>
  <c r="AA114" i="1"/>
  <c r="AB113" i="1"/>
  <c r="AD113" i="1" s="1"/>
  <c r="AA113" i="1"/>
  <c r="AB112" i="1"/>
  <c r="AD112" i="1" s="1"/>
  <c r="AA112" i="1"/>
  <c r="AB111" i="1"/>
  <c r="AD111" i="1" s="1"/>
  <c r="AA111" i="1"/>
  <c r="AB110" i="1"/>
  <c r="AD110" i="1" s="1"/>
  <c r="AA110" i="1"/>
  <c r="AB109" i="1"/>
  <c r="AD109" i="1" s="1"/>
  <c r="AA109" i="1"/>
  <c r="AB108" i="1"/>
  <c r="AA108" i="1"/>
  <c r="AB107" i="1"/>
  <c r="AD107" i="1" s="1"/>
  <c r="AA107" i="1"/>
  <c r="AB106" i="1"/>
  <c r="AD106" i="1" s="1"/>
  <c r="AA106" i="1"/>
  <c r="AB105" i="1"/>
  <c r="AD105" i="1" s="1"/>
  <c r="AA105" i="1"/>
  <c r="AB104" i="1"/>
  <c r="AC104" i="1" s="1"/>
  <c r="AA104" i="1"/>
  <c r="AB103" i="1"/>
  <c r="AD103" i="1" s="1"/>
  <c r="AA103" i="1"/>
  <c r="AB102" i="1"/>
  <c r="AD102" i="1" s="1"/>
  <c r="AA102" i="1"/>
  <c r="AB101" i="1"/>
  <c r="AD101" i="1" s="1"/>
  <c r="AA101" i="1"/>
  <c r="AB100" i="1"/>
  <c r="AC100" i="1" s="1"/>
  <c r="AA100" i="1"/>
  <c r="AB99" i="1"/>
  <c r="AD99" i="1" s="1"/>
  <c r="AA99" i="1"/>
  <c r="AB98" i="1"/>
  <c r="AD98" i="1" s="1"/>
  <c r="AA98" i="1"/>
  <c r="AB97" i="1"/>
  <c r="AD97" i="1" s="1"/>
  <c r="AA97" i="1"/>
  <c r="AB96" i="1"/>
  <c r="AD96" i="1" s="1"/>
  <c r="AA96" i="1"/>
  <c r="AB95" i="1"/>
  <c r="AD95" i="1" s="1"/>
  <c r="AA95" i="1"/>
  <c r="AB94" i="1"/>
  <c r="AD94" i="1" s="1"/>
  <c r="AA94" i="1"/>
  <c r="AB93" i="1"/>
  <c r="AC93" i="1" s="1"/>
  <c r="AA93" i="1"/>
  <c r="AB92" i="1"/>
  <c r="AD92" i="1" s="1"/>
  <c r="AA92" i="1"/>
  <c r="AB91" i="1"/>
  <c r="AC91" i="1" s="1"/>
  <c r="AA91" i="1"/>
  <c r="AB90" i="1"/>
  <c r="AD90" i="1" s="1"/>
  <c r="AA90" i="1"/>
  <c r="AB89" i="1"/>
  <c r="AC89" i="1" s="1"/>
  <c r="AA89" i="1"/>
  <c r="AB88" i="1"/>
  <c r="AD88" i="1" s="1"/>
  <c r="AA88" i="1"/>
  <c r="AB87" i="1"/>
  <c r="AD87" i="1" s="1"/>
  <c r="AA87" i="1"/>
  <c r="AB86" i="1"/>
  <c r="AD86" i="1" s="1"/>
  <c r="AA86" i="1"/>
  <c r="AB85" i="1"/>
  <c r="AC85" i="1" s="1"/>
  <c r="AA85" i="1"/>
  <c r="AB84" i="1"/>
  <c r="AD84" i="1" s="1"/>
  <c r="AA84" i="1"/>
  <c r="AB83" i="1"/>
  <c r="AA83" i="1"/>
  <c r="AB82" i="1"/>
  <c r="AD82" i="1" s="1"/>
  <c r="AA82" i="1"/>
  <c r="AB81" i="1"/>
  <c r="AD81" i="1" s="1"/>
  <c r="AA81" i="1"/>
  <c r="AB80" i="1"/>
  <c r="AD80" i="1" s="1"/>
  <c r="AA80" i="1"/>
  <c r="AB79" i="1"/>
  <c r="AD79" i="1" s="1"/>
  <c r="AA79" i="1"/>
  <c r="AB78" i="1"/>
  <c r="AD78" i="1" s="1"/>
  <c r="AA78" i="1"/>
  <c r="AB77" i="1"/>
  <c r="AA77" i="1"/>
  <c r="AB76" i="1"/>
  <c r="AD76" i="1" s="1"/>
  <c r="AA76" i="1"/>
  <c r="AB75" i="1"/>
  <c r="AD75" i="1" s="1"/>
  <c r="AA75" i="1"/>
  <c r="AB74" i="1"/>
  <c r="AD74" i="1" s="1"/>
  <c r="AA74" i="1"/>
  <c r="AB73" i="1"/>
  <c r="AC73" i="1" s="1"/>
  <c r="AA73" i="1"/>
  <c r="AB72" i="1"/>
  <c r="AD72" i="1" s="1"/>
  <c r="AA72" i="1"/>
  <c r="AB71" i="1"/>
  <c r="AD71" i="1" s="1"/>
  <c r="AA71" i="1"/>
  <c r="AB70" i="1"/>
  <c r="AD70" i="1" s="1"/>
  <c r="AA70" i="1"/>
  <c r="AB69" i="1"/>
  <c r="AD69" i="1" s="1"/>
  <c r="AA69" i="1"/>
  <c r="AB68" i="1"/>
  <c r="AD68" i="1" s="1"/>
  <c r="AA68" i="1"/>
  <c r="AB67" i="1"/>
  <c r="AD67" i="1" s="1"/>
  <c r="AA67" i="1"/>
  <c r="AB66" i="1"/>
  <c r="AA66" i="1"/>
  <c r="AB65" i="1"/>
  <c r="AD65" i="1" s="1"/>
  <c r="AA65" i="1"/>
  <c r="AB64" i="1"/>
  <c r="AD64" i="1" s="1"/>
  <c r="AA64" i="1"/>
  <c r="AB63" i="1"/>
  <c r="AD63" i="1" s="1"/>
  <c r="AA63" i="1"/>
  <c r="AB62" i="1"/>
  <c r="AC62" i="1" s="1"/>
  <c r="AA62" i="1"/>
  <c r="AB61" i="1"/>
  <c r="AD61" i="1" s="1"/>
  <c r="AA61" i="1"/>
  <c r="AB60" i="1"/>
  <c r="AA60" i="1"/>
  <c r="K59" i="1"/>
  <c r="AB59" i="1" s="1"/>
  <c r="AD59" i="1" s="1"/>
  <c r="K58" i="1"/>
  <c r="AA58" i="1" s="1"/>
  <c r="K57" i="1"/>
  <c r="AA57" i="1" s="1"/>
  <c r="K56" i="1"/>
  <c r="AB56" i="1" s="1"/>
  <c r="K55" i="1"/>
  <c r="AB55" i="1" s="1"/>
  <c r="AC55" i="1" s="1"/>
  <c r="K54" i="1"/>
  <c r="AB54" i="1" s="1"/>
  <c r="AD54" i="1" s="1"/>
  <c r="K53" i="1"/>
  <c r="AB53" i="1" s="1"/>
  <c r="K52" i="1"/>
  <c r="AB52" i="1" s="1"/>
  <c r="K51" i="1"/>
  <c r="AB51" i="1" s="1"/>
  <c r="AD51" i="1" s="1"/>
  <c r="K50" i="1"/>
  <c r="AA50" i="1" s="1"/>
  <c r="K49" i="1"/>
  <c r="AA49" i="1" s="1"/>
  <c r="K48" i="1"/>
  <c r="AA48" i="1" s="1"/>
  <c r="K47" i="1"/>
  <c r="AB47" i="1" s="1"/>
  <c r="K46" i="1"/>
  <c r="AB46" i="1" s="1"/>
  <c r="AD46" i="1" s="1"/>
  <c r="K45" i="1"/>
  <c r="AB45" i="1" s="1"/>
  <c r="K44" i="1"/>
  <c r="AB44" i="1" s="1"/>
  <c r="K43" i="1"/>
  <c r="AB43" i="1" s="1"/>
  <c r="AD43" i="1" s="1"/>
  <c r="K42" i="1"/>
  <c r="AA42" i="1" s="1"/>
  <c r="K41" i="1"/>
  <c r="AA41" i="1" s="1"/>
  <c r="K40" i="1"/>
  <c r="AA40" i="1" s="1"/>
  <c r="K39" i="1"/>
  <c r="AB39" i="1" s="1"/>
  <c r="AC39" i="1" s="1"/>
  <c r="K38" i="1"/>
  <c r="AB38" i="1" s="1"/>
  <c r="AD38" i="1" s="1"/>
  <c r="K37" i="1"/>
  <c r="AB37" i="1" s="1"/>
  <c r="K36" i="1"/>
  <c r="AB36" i="1" s="1"/>
  <c r="K35" i="1"/>
  <c r="AB35" i="1" s="1"/>
  <c r="AD35" i="1" s="1"/>
  <c r="K34" i="1"/>
  <c r="AA34" i="1" s="1"/>
  <c r="K33" i="1"/>
  <c r="AA33" i="1" s="1"/>
  <c r="K32" i="1"/>
  <c r="AA32" i="1" s="1"/>
  <c r="K31" i="1"/>
  <c r="AB31" i="1" s="1"/>
  <c r="AC31" i="1" s="1"/>
  <c r="K30" i="1"/>
  <c r="AB30" i="1" s="1"/>
  <c r="AC30" i="1" s="1"/>
  <c r="K29" i="1"/>
  <c r="AB29" i="1" s="1"/>
  <c r="K28" i="1"/>
  <c r="AB28" i="1" s="1"/>
  <c r="K27" i="1"/>
  <c r="AB27" i="1" s="1"/>
  <c r="AD27" i="1" s="1"/>
  <c r="K26" i="1"/>
  <c r="AA26" i="1" s="1"/>
  <c r="K25" i="1"/>
  <c r="AA25" i="1" s="1"/>
  <c r="K24" i="1"/>
  <c r="AB24" i="1" s="1"/>
  <c r="K23" i="1"/>
  <c r="AB23" i="1" s="1"/>
  <c r="AC23" i="1" s="1"/>
  <c r="K22" i="1"/>
  <c r="AB22" i="1" s="1"/>
  <c r="AD22" i="1" s="1"/>
  <c r="K21" i="1"/>
  <c r="AB21" i="1" s="1"/>
  <c r="K20" i="1"/>
  <c r="AB20" i="1" s="1"/>
  <c r="K19" i="1"/>
  <c r="AB19" i="1" s="1"/>
  <c r="AD19" i="1" s="1"/>
  <c r="K18" i="1"/>
  <c r="AA18" i="1" s="1"/>
  <c r="AA38" i="1" l="1"/>
  <c r="AD182" i="1"/>
  <c r="AB25" i="1"/>
  <c r="AC25" i="1" s="1"/>
  <c r="AA54" i="1"/>
  <c r="AB33" i="1"/>
  <c r="AD33" i="1" s="1"/>
  <c r="AA59" i="1"/>
  <c r="AA46" i="1"/>
  <c r="AA51" i="1"/>
  <c r="AA55" i="1"/>
  <c r="AC95" i="1"/>
  <c r="AA43" i="1"/>
  <c r="AA47" i="1"/>
  <c r="AC263" i="1"/>
  <c r="AC164" i="1"/>
  <c r="AC130" i="1"/>
  <c r="AC86" i="1"/>
  <c r="AD100" i="1"/>
  <c r="AC147" i="1"/>
  <c r="AD166" i="1"/>
  <c r="AD210" i="1"/>
  <c r="AC123" i="1"/>
  <c r="AC271" i="1"/>
  <c r="AC64" i="1"/>
  <c r="AC138" i="1"/>
  <c r="AC76" i="1"/>
  <c r="AC217" i="1"/>
  <c r="AD257" i="1"/>
  <c r="AC188" i="1"/>
  <c r="AC207" i="1"/>
  <c r="AD62" i="1"/>
  <c r="AC110" i="1"/>
  <c r="AC218" i="1"/>
  <c r="AC262" i="1"/>
  <c r="AD93" i="1"/>
  <c r="AD122" i="1"/>
  <c r="AA19" i="1"/>
  <c r="AA23" i="1"/>
  <c r="AA27" i="1"/>
  <c r="AA31" i="1"/>
  <c r="AB34" i="1"/>
  <c r="AD34" i="1" s="1"/>
  <c r="AB49" i="1"/>
  <c r="AD49" i="1" s="1"/>
  <c r="AB57" i="1"/>
  <c r="AD57" i="1" s="1"/>
  <c r="AC70" i="1"/>
  <c r="AC79" i="1"/>
  <c r="AC92" i="1"/>
  <c r="AC117" i="1"/>
  <c r="AC126" i="1"/>
  <c r="AC154" i="1"/>
  <c r="AC183" i="1"/>
  <c r="AC206" i="1"/>
  <c r="AC228" i="1"/>
  <c r="AC254" i="1"/>
  <c r="AD273" i="1"/>
  <c r="AB50" i="1"/>
  <c r="AD50" i="1" s="1"/>
  <c r="AC124" i="1"/>
  <c r="AC171" i="1"/>
  <c r="AC190" i="1"/>
  <c r="AC223" i="1"/>
  <c r="AC235" i="1"/>
  <c r="AC248" i="1"/>
  <c r="AC264" i="1"/>
  <c r="AA35" i="1"/>
  <c r="AA39" i="1"/>
  <c r="AB42" i="1"/>
  <c r="AD42" i="1" s="1"/>
  <c r="AB58" i="1"/>
  <c r="AD58" i="1" s="1"/>
  <c r="AC68" i="1"/>
  <c r="AC159" i="1"/>
  <c r="AC165" i="1"/>
  <c r="AD178" i="1"/>
  <c r="AD232" i="1"/>
  <c r="AA22" i="1"/>
  <c r="AA30" i="1"/>
  <c r="AC33" i="1"/>
  <c r="AD116" i="1"/>
  <c r="AC176" i="1"/>
  <c r="AC185" i="1"/>
  <c r="AC198" i="1"/>
  <c r="AC205" i="1"/>
  <c r="AC214" i="1"/>
  <c r="AC224" i="1"/>
  <c r="AC227" i="1"/>
  <c r="AC249" i="1"/>
  <c r="AC272" i="1"/>
  <c r="AC275" i="1"/>
  <c r="AC75" i="1"/>
  <c r="AD91" i="1"/>
  <c r="AC106" i="1"/>
  <c r="AC119" i="1"/>
  <c r="AC135" i="1"/>
  <c r="AB18" i="1"/>
  <c r="AD18" i="1" s="1"/>
  <c r="AB26" i="1"/>
  <c r="AD26" i="1" s="1"/>
  <c r="AB41" i="1"/>
  <c r="AC41" i="1" s="1"/>
  <c r="AC72" i="1"/>
  <c r="AD85" i="1"/>
  <c r="AC88" i="1"/>
  <c r="AC103" i="1"/>
  <c r="AD132" i="1"/>
  <c r="AD142" i="1"/>
  <c r="AD160" i="1"/>
  <c r="AC195" i="1"/>
  <c r="AC202" i="1"/>
  <c r="AC230" i="1"/>
  <c r="AC60" i="1"/>
  <c r="AD60" i="1"/>
  <c r="AD149" i="1"/>
  <c r="AC149" i="1"/>
  <c r="AC99" i="1"/>
  <c r="AC131" i="1"/>
  <c r="AD211" i="1"/>
  <c r="AC211" i="1"/>
  <c r="AC265" i="1"/>
  <c r="AD265" i="1"/>
  <c r="AC200" i="1"/>
  <c r="AD200" i="1"/>
  <c r="AC222" i="1"/>
  <c r="AC256" i="1"/>
  <c r="AD77" i="1"/>
  <c r="AC77" i="1"/>
  <c r="AC47" i="1"/>
  <c r="AD47" i="1"/>
  <c r="AD66" i="1"/>
  <c r="AC66" i="1"/>
  <c r="AD233" i="1"/>
  <c r="AC233" i="1"/>
  <c r="AC268" i="1"/>
  <c r="AC259" i="1"/>
  <c r="AD83" i="1"/>
  <c r="AC83" i="1"/>
  <c r="AD114" i="1"/>
  <c r="AC114" i="1"/>
  <c r="AC146" i="1"/>
  <c r="AD194" i="1"/>
  <c r="AC197" i="1"/>
  <c r="AD219" i="1"/>
  <c r="AC219" i="1"/>
  <c r="AD191" i="1"/>
  <c r="AC191" i="1"/>
  <c r="AC213" i="1"/>
  <c r="AD241" i="1"/>
  <c r="AC241" i="1"/>
  <c r="AD23" i="1"/>
  <c r="AD108" i="1"/>
  <c r="AC108" i="1"/>
  <c r="AD140" i="1"/>
  <c r="AC140" i="1"/>
  <c r="AC158" i="1"/>
  <c r="AC170" i="1"/>
  <c r="AD238" i="1"/>
  <c r="AC238" i="1"/>
  <c r="AD150" i="1"/>
  <c r="AD212" i="1"/>
  <c r="AC242" i="1"/>
  <c r="AD245" i="1"/>
  <c r="AD250" i="1"/>
  <c r="AD255" i="1"/>
  <c r="AD39" i="1"/>
  <c r="AC101" i="1"/>
  <c r="AC107" i="1"/>
  <c r="AC133" i="1"/>
  <c r="AC139" i="1"/>
  <c r="AD148" i="1"/>
  <c r="AD31" i="1"/>
  <c r="AD55" i="1"/>
  <c r="AC84" i="1"/>
  <c r="AC115" i="1"/>
  <c r="AC153" i="1"/>
  <c r="AC175" i="1"/>
  <c r="AC187" i="1"/>
  <c r="AC201" i="1"/>
  <c r="AC204" i="1"/>
  <c r="AC226" i="1"/>
  <c r="AC234" i="1"/>
  <c r="AC239" i="1"/>
  <c r="AC253" i="1"/>
  <c r="AD56" i="1"/>
  <c r="AC56" i="1"/>
  <c r="AC36" i="1"/>
  <c r="AD36" i="1"/>
  <c r="AD37" i="1"/>
  <c r="AC37" i="1"/>
  <c r="AD21" i="1"/>
  <c r="AC21" i="1"/>
  <c r="AD24" i="1"/>
  <c r="AC24" i="1"/>
  <c r="AC44" i="1"/>
  <c r="AD44" i="1"/>
  <c r="AC20" i="1"/>
  <c r="AD20" i="1"/>
  <c r="AC45" i="1"/>
  <c r="AD45" i="1"/>
  <c r="AD53" i="1"/>
  <c r="AC53" i="1"/>
  <c r="AC28" i="1"/>
  <c r="AD28" i="1"/>
  <c r="AC29" i="1"/>
  <c r="AD29" i="1"/>
  <c r="AC52" i="1"/>
  <c r="AD52" i="1"/>
  <c r="AD193" i="1"/>
  <c r="AC193" i="1"/>
  <c r="AA24" i="1"/>
  <c r="AC46" i="1"/>
  <c r="AA56" i="1"/>
  <c r="AC169" i="1"/>
  <c r="AC174" i="1"/>
  <c r="AC181" i="1"/>
  <c r="AD240" i="1"/>
  <c r="AC240" i="1"/>
  <c r="AC22" i="1"/>
  <c r="AC38" i="1"/>
  <c r="AC54" i="1"/>
  <c r="AC186" i="1"/>
  <c r="AD267" i="1"/>
  <c r="AC267" i="1"/>
  <c r="AA21" i="1"/>
  <c r="AC27" i="1"/>
  <c r="AA29" i="1"/>
  <c r="AD30" i="1"/>
  <c r="AB32" i="1"/>
  <c r="AC35" i="1"/>
  <c r="AA37" i="1"/>
  <c r="AB40" i="1"/>
  <c r="AC43" i="1"/>
  <c r="AA45" i="1"/>
  <c r="AB48" i="1"/>
  <c r="AC51" i="1"/>
  <c r="AA53" i="1"/>
  <c r="AC59" i="1"/>
  <c r="AC61" i="1"/>
  <c r="AC63" i="1"/>
  <c r="AC65" i="1"/>
  <c r="AC67" i="1"/>
  <c r="AC69" i="1"/>
  <c r="AC71" i="1"/>
  <c r="AD73" i="1"/>
  <c r="AC80" i="1"/>
  <c r="AC87" i="1"/>
  <c r="AD89" i="1"/>
  <c r="AC96" i="1"/>
  <c r="AC102" i="1"/>
  <c r="AD104" i="1"/>
  <c r="AC111" i="1"/>
  <c r="AC118" i="1"/>
  <c r="AD120" i="1"/>
  <c r="AC127" i="1"/>
  <c r="AC134" i="1"/>
  <c r="AD136" i="1"/>
  <c r="AC143" i="1"/>
  <c r="AC155" i="1"/>
  <c r="AD162" i="1"/>
  <c r="AC172" i="1"/>
  <c r="AC179" i="1"/>
  <c r="AC196" i="1"/>
  <c r="AC208" i="1"/>
  <c r="AC215" i="1"/>
  <c r="AD220" i="1"/>
  <c r="AD243" i="1"/>
  <c r="AD246" i="1"/>
  <c r="AC246" i="1"/>
  <c r="AC113" i="1"/>
  <c r="AC203" i="1"/>
  <c r="AD225" i="1"/>
  <c r="AC225" i="1"/>
  <c r="AC19" i="1"/>
  <c r="AC78" i="1"/>
  <c r="AC94" i="1"/>
  <c r="AC109" i="1"/>
  <c r="AC125" i="1"/>
  <c r="AC141" i="1"/>
  <c r="AC167" i="1"/>
  <c r="AD177" i="1"/>
  <c r="AC177" i="1"/>
  <c r="AD184" i="1"/>
  <c r="AC189" i="1"/>
  <c r="AD251" i="1"/>
  <c r="AC251" i="1"/>
  <c r="AD276" i="1"/>
  <c r="AC276" i="1"/>
  <c r="AD237" i="1"/>
  <c r="AC237" i="1"/>
  <c r="AC98" i="1"/>
  <c r="AC129" i="1"/>
  <c r="AA20" i="1"/>
  <c r="AA36" i="1"/>
  <c r="AA44" i="1"/>
  <c r="AA52" i="1"/>
  <c r="AC74" i="1"/>
  <c r="AC81" i="1"/>
  <c r="AC90" i="1"/>
  <c r="AC97" i="1"/>
  <c r="AC105" i="1"/>
  <c r="AC112" i="1"/>
  <c r="AC121" i="1"/>
  <c r="AC128" i="1"/>
  <c r="AC137" i="1"/>
  <c r="AC144" i="1"/>
  <c r="AC156" i="1"/>
  <c r="AC163" i="1"/>
  <c r="AC180" i="1"/>
  <c r="AC192" i="1"/>
  <c r="AC199" i="1"/>
  <c r="AD209" i="1"/>
  <c r="AC209" i="1"/>
  <c r="AD216" i="1"/>
  <c r="AC221" i="1"/>
  <c r="AC231" i="1"/>
  <c r="AD247" i="1"/>
  <c r="AD252" i="1"/>
  <c r="AC252" i="1"/>
  <c r="AD152" i="1"/>
  <c r="AC157" i="1"/>
  <c r="AA28" i="1"/>
  <c r="AC151" i="1"/>
  <c r="AD161" i="1"/>
  <c r="AC161" i="1"/>
  <c r="AD168" i="1"/>
  <c r="AC173" i="1"/>
  <c r="AD229" i="1"/>
  <c r="AC229" i="1"/>
  <c r="AD236" i="1"/>
  <c r="AC236" i="1"/>
  <c r="AC82" i="1"/>
  <c r="AC145" i="1"/>
  <c r="AD260" i="1"/>
  <c r="AC260" i="1"/>
  <c r="AC269" i="1"/>
  <c r="AC244" i="1"/>
  <c r="AC258" i="1"/>
  <c r="AC274" i="1"/>
  <c r="AC261" i="1"/>
  <c r="AC270" i="1"/>
  <c r="AC266" i="1"/>
  <c r="AC49" i="1" l="1"/>
  <c r="AD25" i="1"/>
  <c r="AC50" i="1"/>
  <c r="AC42" i="1"/>
  <c r="AC34" i="1"/>
  <c r="AC58" i="1"/>
  <c r="AC57" i="1"/>
  <c r="AC26" i="1"/>
  <c r="AC18" i="1"/>
  <c r="AD41" i="1"/>
  <c r="AD32" i="1"/>
  <c r="AC32" i="1"/>
  <c r="AD48" i="1"/>
  <c r="AC48" i="1"/>
  <c r="AD40" i="1"/>
  <c r="AC40" i="1"/>
  <c r="AC277" i="1" l="1"/>
</calcChain>
</file>

<file path=xl/comments1.xml><?xml version="1.0" encoding="utf-8"?>
<comments xmlns="http://schemas.openxmlformats.org/spreadsheetml/2006/main">
  <authors>
    <author/>
  </authors>
  <commentList>
    <comment ref="Q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<sst xmlns="http://schemas.openxmlformats.org/spreadsheetml/2006/main" count="861" uniqueCount="601">
  <si>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</si>
  <si>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</si>
  <si>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</si>
  <si>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</si>
  <si>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</si>
  <si>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</si>
  <si>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</si>
  <si>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</si>
  <si>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</si>
  <si>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Автоспецтехника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</si>
  <si>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</si>
  <si>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</si>
  <si>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</si>
  <si>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</si>
  <si>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</si>
  <si>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</si>
  <si>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</si>
  <si>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</si>
  <si>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</si>
  <si>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</si>
  <si>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</si>
  <si>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</si>
  <si>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</si>
  <si>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</si>
  <si>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</si>
  <si>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</si>
  <si>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</si>
  <si>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</si>
  <si>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</si>
  <si>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</si>
  <si>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</si>
  <si>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</si>
  <si>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</si>
  <si>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</si>
  <si>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</si>
  <si>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</si>
  <si>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</si>
  <si>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</si>
  <si>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</si>
  <si>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</si>
  <si>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</si>
  <si>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</si>
  <si>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</si>
  <si>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</si>
  <si>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</si>
  <si>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</si>
  <si>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</si>
  <si>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</si>
  <si>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</si>
  <si>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</si>
  <si>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</si>
  <si>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</si>
  <si>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</si>
  <si>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</si>
  <si>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</si>
  <si>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</si>
  <si>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</si>
  <si>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</si>
  <si>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</si>
  <si>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</si>
  <si>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</si>
  <si>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</si>
  <si>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</t>
  </si>
  <si>
    <t>компл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</si>
  <si>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</si>
  <si>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</si>
  <si>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</si>
  <si>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</si>
  <si>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</si>
  <si>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</si>
  <si>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</si>
  <si>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</si>
  <si>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</si>
  <si>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</si>
  <si>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</si>
  <si>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Беспалых Владимир Владимирович Инженер по подготовке производства АТЦ</t>
  </si>
  <si>
    <t>Ремень 1220 б/ГУР 406 АС /Кат.№ 00406-00-1308020-000</t>
  </si>
  <si>
    <t>Лампа фарная (шар) автомобильная 55вт</t>
  </si>
  <si>
    <t>Фильтр тонкой очистки 2101-89 LUX-OIL с отстойником</t>
  </si>
  <si>
    <t>Бачок тормозной 01 ВАЗ21011-3505100</t>
  </si>
  <si>
    <t>Заклепка тормозных колодок УАЗ 293910-п (96 шт)</t>
  </si>
  <si>
    <t>Хомут Norma автомобильный д.12-20</t>
  </si>
  <si>
    <t>Хомут Norma автомобильный д.25-40</t>
  </si>
  <si>
    <t>Щетка стартера большая (4шт) УАЗ МГС 20(7*16*20)</t>
  </si>
  <si>
    <t>Генератор УАЗ дв. ЗМЗ-4021.10</t>
  </si>
  <si>
    <t>Амортизатор "Газель" масляный</t>
  </si>
  <si>
    <t>Венец маховика УАЗ</t>
  </si>
  <si>
    <t>Шатун ЗМЗ-405</t>
  </si>
  <si>
    <t>Крестовина ГАЗ, УАЗ,</t>
  </si>
  <si>
    <t>Датчик ТМ-111( t*охл.жидк. в радиат.402,термост406) на ламп.под разъем ТМ111-02</t>
  </si>
  <si>
    <t>Фильтр масляный 2101 SCT SM 102 SM 102</t>
  </si>
  <si>
    <t>Замок зажигания (металл. корпус) УАЗ 12.3704-05</t>
  </si>
  <si>
    <t>Прокладка коллектора (УАЗ)</t>
  </si>
  <si>
    <t>Реле интегральное Я-112 УАЗ</t>
  </si>
  <si>
    <t>Реле поворотов РС-950</t>
  </si>
  <si>
    <t>Цилиндр сцепления главный УАЗ-452</t>
  </si>
  <si>
    <t>Карбюратор к126гу УАЗ кат №4178.1107010</t>
  </si>
  <si>
    <t>Фильтр очистки топлива УАЗ кат №3151-95-1117010</t>
  </si>
  <si>
    <t>Хомут 35-50 "NORMA"</t>
  </si>
  <si>
    <t>Стартер УАЗ малый</t>
  </si>
  <si>
    <t>Рессора УАЗ 16 листов задние</t>
  </si>
  <si>
    <t>Карбюратор К151 Е УАЗ дв.421.10 1107010 ПЕКАР под тягу</t>
  </si>
  <si>
    <t>Шланг топливный УАЗ-3909 1500мм</t>
  </si>
  <si>
    <t>Крышка стартера УАЗ малого</t>
  </si>
  <si>
    <t>Элемент фильтрующий воздушный УАЗ</t>
  </si>
  <si>
    <t>Шкворень на подшипниках УАЗ в сборе</t>
  </si>
  <si>
    <t>Выключатель массы ВК-318 УАЗ</t>
  </si>
  <si>
    <t>Хомут глушителя 20" (54 мм)</t>
  </si>
  <si>
    <t>Катушка напряжения Б-116 УАЗ</t>
  </si>
  <si>
    <t>Подшипник выжимной под лепестковую корзину УАЗ</t>
  </si>
  <si>
    <t>Комлект подушек двигателя УАЗ</t>
  </si>
  <si>
    <t>Датчик включения заднего хода УАЗ ВК-403</t>
  </si>
  <si>
    <t>Свеча зажигания А-14</t>
  </si>
  <si>
    <t>Свеча зажигания А-14 ДРВ</t>
  </si>
  <si>
    <t>Ручка двери УАЗ-452 передняя</t>
  </si>
  <si>
    <t>Усилитель тормозов вакуумный УАЗ</t>
  </si>
  <si>
    <t>Вкладыши коренные 0.5 406.1000102-21</t>
  </si>
  <si>
    <t>Гидронатяжитель цепи 406.10066100-10</t>
  </si>
  <si>
    <t>Кронштейн натяжителя ролика генератора 406.1308079-01</t>
  </si>
  <si>
    <t>Ролик натяжной генератора 406-13080-80-21</t>
  </si>
  <si>
    <t>Вакуумный усилитель УАЗ 3151-3510010</t>
  </si>
  <si>
    <t>Датчик массового расхода воздуха Siemens 20.3855</t>
  </si>
  <si>
    <t>Подогреватель жидкостный предпусковой дизельный 5S-Comfort</t>
  </si>
  <si>
    <t>Датчик ТМ-5226; 3828 125* (406двиг. в терм. на вкл. эл/вен.) 405.5226 19.3828</t>
  </si>
  <si>
    <t>Кнопка аварийного сигнала 12В 249.3710-01</t>
  </si>
  <si>
    <t>Водяной насос с элктромуфтой 4063.1307007-10</t>
  </si>
  <si>
    <t>Шестерня распредвала УАЗ</t>
  </si>
  <si>
    <t>Клапана впускные УАЗ</t>
  </si>
  <si>
    <t>Клапана выпускные УАЗ</t>
  </si>
  <si>
    <t>Колпачки маслосъемные УАЗ</t>
  </si>
  <si>
    <t>Насос маслянный УАЗ</t>
  </si>
  <si>
    <t>Привод трамблера УАЗ</t>
  </si>
  <si>
    <t>Вилка включения прямой и понижающей передачи УАЗ</t>
  </si>
  <si>
    <t>Вилка включения переднего моста УАЗ</t>
  </si>
  <si>
    <t>Вилка 3 и 4 передач УАЗ</t>
  </si>
  <si>
    <t>Вилка 1 и 2 передач УАЗ</t>
  </si>
  <si>
    <t>Пружина оттяжная УАЗ</t>
  </si>
  <si>
    <t>Ввертная часть толкателя (шток) УАЗ</t>
  </si>
  <si>
    <t>Спидометр электронно-механический 374195-3802010</t>
  </si>
  <si>
    <t>Вал первичный КПП УАЗ (с синхронизатором) 451-1701022</t>
  </si>
  <si>
    <t>Датчик массового расхода воздуха Bosch (дв 406)</t>
  </si>
  <si>
    <t>Диск сцепления нажимной дв.406 УАЗ 406-1601090</t>
  </si>
  <si>
    <t>Кольцо синхронизаторов КПП УАЗ 451-1701164</t>
  </si>
  <si>
    <t>Кулиса переключения передач УАЗ 451-1703010</t>
  </si>
  <si>
    <t>Распределитель зажигания б/к УАЗ 3312.3703706</t>
  </si>
  <si>
    <t>Рычаг КПП УАЗ (усиленный) 452-1701171-01</t>
  </si>
  <si>
    <t>Ступица шкива коленвала УАЗ 451-1005052 (4173-1005052)</t>
  </si>
  <si>
    <t>Термостат (УМЗ-4213) УАЗ ТС-108</t>
  </si>
  <si>
    <t>Трос ручного тормоза УАЗ 452 452-3508068</t>
  </si>
  <si>
    <t>Трос спидометра УАЗ-452 ГВ300-01</t>
  </si>
  <si>
    <t>Фильтр воздушный УАЗ-4213 31512-1109080</t>
  </si>
  <si>
    <t>Шестерня 3-й передачи КПП с/о УАЗ 451-1701122</t>
  </si>
  <si>
    <t>Шестерня второй передачи с/о КПП УАЗ 451-1701126</t>
  </si>
  <si>
    <t>Шестерня привода спидометра ведущая 3741-3802033-10 а/м УАЗ 31519</t>
  </si>
  <si>
    <t>Щётка малая стартера УАЗ 3741 с одним длинным медным проводом</t>
  </si>
  <si>
    <t>Датчик давления масла ГАЗ-3302, УАЗ (2912) 23-3829</t>
  </si>
  <si>
    <t>Колодка тормозная передняя УАЗ 3160-3501090</t>
  </si>
  <si>
    <t>Цилиндр сцепления рабочий УАЗ-3160 31605-1602510</t>
  </si>
  <si>
    <t>Мотор отопителя МЭ 236</t>
  </si>
  <si>
    <t>Диск тормозной передний УАЗ 42020.3160-3501076</t>
  </si>
  <si>
    <t>Главная пара УАЗ 0452-00-2402020-00, 41 зубец с резьбой</t>
  </si>
  <si>
    <t>Реле 5-ти конт 98.3747 УАЗ, ГАЗ</t>
  </si>
  <si>
    <t>Ремень вентилятора УАЗ-452 дв.409</t>
  </si>
  <si>
    <t>Диск сцепления УАЗ ведомый усиленный 451-1601130-01 ТМЗ</t>
  </si>
  <si>
    <t>Муфта подшипника выжимного в сб.УАЗ-3151 3151-1601180УАЗ</t>
  </si>
  <si>
    <t>Муфта сцепления УАЗ (с выжимным подш-ком в сб) 417-1601180</t>
  </si>
  <si>
    <t>Реле поворота ГАЗ 642.3747</t>
  </si>
  <si>
    <t>Стеклоподъемник УАЗ 452-6104020</t>
  </si>
  <si>
    <t>Шланг тормозной задний УАЗ 469-3506085</t>
  </si>
  <si>
    <t>Катушка зажигания (дв.406) 406.3705СОАТЭ</t>
  </si>
  <si>
    <t>Привод стартера УАЗ СТ-42-600</t>
  </si>
  <si>
    <t>Ролик натяжной УАЗ (дв.4091, 40904-Евро-3), ВАЗ 2110 4091-1308080</t>
  </si>
  <si>
    <t>Трос газа УАЗ 3741(инжектор)1465мм 3741-1108050-10</t>
  </si>
  <si>
    <t>Шестерня распредвала (с отметчиком) дв.4216,4213,420 420-1006019</t>
  </si>
  <si>
    <t>Шкворень УАЗ-Хантер 3160-2304019</t>
  </si>
  <si>
    <t>Цилиндр тормозной рабочий УАЗ задний 469-3502030</t>
  </si>
  <si>
    <t>Гидроусилитель руля 452 БАТЭ (под шлиц) 3962-3400500 ШНКФ453461.136</t>
  </si>
  <si>
    <t>Отопитель ГАЗ-2217,3221 салона в сборе дополнительный н/о МЗКО ОС-7-У2-12-КЗ</t>
  </si>
  <si>
    <t>Камера R16 УАЗ,Нива</t>
  </si>
  <si>
    <t>Вал вторичный КПП УАЗ 452-1701105</t>
  </si>
  <si>
    <t>Вал гибкий УАЗ, КАВЗ, ЗиЛ, с/х техн. (L=3250мм) ГВ-300-01</t>
  </si>
  <si>
    <t>Вал распределительный УАЗ, ГАЗ (дв. 4213, 4216, 420) 4216-1006010</t>
  </si>
  <si>
    <t>Вентилятор ГАЗ (10-ти лопастной) 3302-1308010-1</t>
  </si>
  <si>
    <t>Вилка подшипника выкл.сцепления УАЗ 3151-1601203</t>
  </si>
  <si>
    <t>Втулка амортизатора передней подвески УАЗ 451-2905432</t>
  </si>
  <si>
    <t>Глушитель основной УАЗ-3741,452 3741-1200012 Автоглушитель</t>
  </si>
  <si>
    <t>Группа поршневая УАЗ (d=100,5) 421-1004018-Р А (ПОН)</t>
  </si>
  <si>
    <t>Датчик кислорода дв.405,406 (лямбда-зонд) 25.3688</t>
  </si>
  <si>
    <t>Замок двери левый УАЗ (с короткой тягой) 451-6205013</t>
  </si>
  <si>
    <t>Замок двери правый УАЗ(с длинной тягой) 451-6205012</t>
  </si>
  <si>
    <t>Ключ регулировки шкворня УАЗ "Хантер", Патриот</t>
  </si>
  <si>
    <t>Комплект тормозных трубок УАЗ 3741-3506024</t>
  </si>
  <si>
    <t>Маховик УАЗ (универсальный) 4173-1005115-20</t>
  </si>
  <si>
    <t>Механизм переключения передачи н/о УАЗ 452-1702010-01</t>
  </si>
  <si>
    <t>Накладка тормозная задняя УАЗ (длинная) 20-3501105</t>
  </si>
  <si>
    <t>Наконечник рулевых тяг УАЗ 469-3414056</t>
  </si>
  <si>
    <t>Наконечник рулевых тяг УАЗ 469-3414057</t>
  </si>
  <si>
    <t>Насос бензиновый УАЗ, Газель дв.УМЗ 900-1106010-01</t>
  </si>
  <si>
    <t>Насос водяной УАЗ (без термостата) 451-1307010-01</t>
  </si>
  <si>
    <t>Насос ГУР УАЗ-3741 (дв.4091) ШНКФ 453471.015</t>
  </si>
  <si>
    <t>Обод маховика зубчатый дв.511,513,5234("венец") 21А-1005125</t>
  </si>
  <si>
    <t>Подушка под рессору УАЗ 451Д-2902430</t>
  </si>
  <si>
    <t>Подшипник шестерни ведущего моста задн УАЗ 102304(1304)</t>
  </si>
  <si>
    <t>Привод стартера УАЗ СТ-62-600</t>
  </si>
  <si>
    <t>Прокладка крышки КПП УАЗ 469-1701203-10</t>
  </si>
  <si>
    <t>Прокладка резонатора УАЗ 3151-1203088</t>
  </si>
  <si>
    <t>Прокладка ресивера УМЗ 4213, 4216 двиг. 420-1008018-10</t>
  </si>
  <si>
    <t>Радиатор отопителя УАЗ-3741 3-х ряд., d=20мм 3741-8101060</t>
  </si>
  <si>
    <t>Радиатор отопителя УАЗ-3741,патруб.d=16мм 3741-8101060-10ШААЗ</t>
  </si>
  <si>
    <t>Резонатор УАЗ-3741 3741-1202008</t>
  </si>
  <si>
    <t>Ремкомплект шкворневой н/о УАЗ (на "шарах") 452-2304019-02</t>
  </si>
  <si>
    <t>Сальник КПП, хвостовика моста УАЗ (42х68х10х15,5) 20-1701210</t>
  </si>
  <si>
    <t>Труба приемная УАЗ-452 452-1203010</t>
  </si>
  <si>
    <t>Тяга дроссельной заслонки УАЗ (с наконеч. в сб) 452-1108050-20</t>
  </si>
  <si>
    <t>Цилиндр тормозной главный УАЗ-3160 3160-3505010</t>
  </si>
  <si>
    <t>Шланг привода выкл.сцепления УАЗ 452-1602590</t>
  </si>
  <si>
    <t>Шланг радиатора верхний УАЗ 451-1303010</t>
  </si>
  <si>
    <t>Шестерня КР УАЗ вала промежуточного 452-1802088</t>
  </si>
  <si>
    <t>Бак топливный УАЗ-3303 3303-1101008</t>
  </si>
  <si>
    <t>Блок управления МИКАС 7.2 УМЗ-4213.10 291.3763-11</t>
  </si>
  <si>
    <t>Вилка сцепления УАЗ (под лепест. корзину) 31514-1601200</t>
  </si>
  <si>
    <t>Вкладыш шатунный ГАЗ, УАЗ СТ 24-1000104-СТ(ЗМЗ)</t>
  </si>
  <si>
    <t>Вкладыши коренные ГАЗ 402 1,00 ЗМЗ 24-1000102-51</t>
  </si>
  <si>
    <t>Вкладыши шатунные ГАЗ 402 0,00 ЗМЗ ВК-24-1000104</t>
  </si>
  <si>
    <t>Датчик положения дроссельной заслонки ГАЗ-3110 406-0280122001BOSCH</t>
  </si>
  <si>
    <t>Датчик фазы 406 24.3847,ДФ-01\36.3847</t>
  </si>
  <si>
    <t>Диск сцепления ведомый УАЗ (дв.4021,410) 40217-1601130(ЗМЗ)</t>
  </si>
  <si>
    <t>Картер КПП Уаз 469 469-1701015</t>
  </si>
  <si>
    <t>Кольцо гильзы цилиндров УАЗ к-т 21-1002024</t>
  </si>
  <si>
    <t>Комплект подушек двигателя УАЗ (2задн.+2передн.) 469-1001025-02 УМЗ</t>
  </si>
  <si>
    <t>Комплект проводов зажигания УАЗ (дв.409, с након., силикон) УАЗ 3151</t>
  </si>
  <si>
    <t>Комплект прокладок 4ст. КПП УАЗ 469 (5шт.) №1478 Рязань</t>
  </si>
  <si>
    <t>Комплект прокладок двигателя полный 4178 УМЗ</t>
  </si>
  <si>
    <t>Корпус термостата в сб.с термостатом УАЗ, УМЗ ЕВРО-3 421-1306008-10</t>
  </si>
  <si>
    <t>Крышка головки задняя с отв. ГАЗ 3302 402 ЗМЗ 4024.1003082-20</t>
  </si>
  <si>
    <t>Крышка подшипника первичного вала УАЗ 451-1701040</t>
  </si>
  <si>
    <t>Маховик вала коленч. ГАЗ (дв.402,с ободом) 24-1005115</t>
  </si>
  <si>
    <t>Муфта карбюратора УАЗ (переходник воздушн. фильтра) 31512-1109150</t>
  </si>
  <si>
    <t>Муфта синхронизатора 1-2пер УАЗ 469 АДС 469-1701134</t>
  </si>
  <si>
    <t>Патрубок радиат.УАЗ 100 л.с.(4 шт.) грузовой ВПТ</t>
  </si>
  <si>
    <t>Подшипник универсальный 180603(62303)</t>
  </si>
  <si>
    <t>Подшипник универсальный 60203(6203Z)</t>
  </si>
  <si>
    <t>Поршневая группа УМЗ-417 Кострома 21-1000110 (92,0)</t>
  </si>
  <si>
    <t>Прокладка головки блока дв.402 (с герметиком) 4021-1003020</t>
  </si>
  <si>
    <t>Прокладка картера масляного ГАЗ УМЗ 469-1009070</t>
  </si>
  <si>
    <t>Прокладка корпуса термостата УМЗ 421-1306089</t>
  </si>
  <si>
    <t>Прокладка крышки передней УМЗ 421-1002064</t>
  </si>
  <si>
    <t>Ремкомплект заднего моста УАЗ (прокладки,к-т 6шт) РК-УАЗ-06</t>
  </si>
  <si>
    <t>Ремкомплект прокладок двигателя УАЗ 90 л.с. РК-УАЗ-07</t>
  </si>
  <si>
    <t>Рессора задняя 3л. УАЗ L=1335 3962-2912010</t>
  </si>
  <si>
    <t>Сальник крышки передней 4021 УМЗ без обоймы (завод) 51-1005034</t>
  </si>
  <si>
    <t>Ступица колеса УАЗ 69-3103015</t>
  </si>
  <si>
    <t>Цилиндр выключения сцепления УАЗ 469 (армамид) АДС 420.469-1602510Р</t>
  </si>
  <si>
    <t>Шарнир пов.кулака УАЗ 3160 Спайсер 1445 мм лев длинн. АДС 3741-2304060-01</t>
  </si>
  <si>
    <t>Шарнир поворотный правый УАЗ-Хантер (короткий) 31605-2304060</t>
  </si>
  <si>
    <t>Шестерня вала распределит. ГАЗ (дв.402), УАЗ 402-1006020</t>
  </si>
  <si>
    <t>Шкив-демпфер коленвала УМЗ-4178,4215 4173-1005070-11</t>
  </si>
  <si>
    <t>Шкив-демпфер со ступицей ГАЗ 3302 ЗМЗ 4025.1005050-10</t>
  </si>
  <si>
    <t>Шланг радиатора нижний УАЗ 451-1303027</t>
  </si>
  <si>
    <t>Штанга толкателя дв.402,4026(АИ-92) 54-1007175</t>
  </si>
  <si>
    <t>Электродвигатель отопителя Газель,ВАЗ-2101-07 2101-8101080-01</t>
  </si>
  <si>
    <t>Подшипник спец.назначения 180202(6202)</t>
  </si>
  <si>
    <t>Подшипник спец.назначения 180303(6303)</t>
  </si>
  <si>
    <t>Сигнал электрический ГАЗ-3110, ГАЗ-3302,2217 С-22/221.3721</t>
  </si>
  <si>
    <t>Уплотнитель лобового стекла УАЗ 452-5206050</t>
  </si>
  <si>
    <t>Фильтр тонкой очистки топлива дв.406(под хомут) 406-1117010-51(ЗМЗ)</t>
  </si>
  <si>
    <t>Цилиндр сцепления главный Волга,Газель,Соболь 3302-1602290</t>
  </si>
  <si>
    <t>Переключатель ст/очистителя /УАЗ/ 6 контактов П315-01-3709</t>
  </si>
  <si>
    <t>Реле втягивающее УАЗ, ГАЗ, Т-170 СТ-42-800</t>
  </si>
  <si>
    <t>Омыватель ГАЗ-3302,2705,3102 СО1162.5208010</t>
  </si>
  <si>
    <t>Прокладка регул.шкворня поворотн.кулака УАЗ 469-2304028/29/36</t>
  </si>
  <si>
    <t>Радиатор охлаждения УАЗ 3-х ряд.(дв.4213,409,5143) 31608-1301010-02</t>
  </si>
  <si>
    <t>Ремкомплект главного тормозного цилиндра (ГТЦ) УАЗ (АДС) №009 полный</t>
  </si>
  <si>
    <t>Регулятор давления тормозов УАЗ 3160-3512010</t>
  </si>
  <si>
    <t>Вал привода промежуточный КР УАЗ 452-1802085</t>
  </si>
  <si>
    <t>Вал привода переднего моста КР УАЗ 452-1802110</t>
  </si>
  <si>
    <t>Вентиль ГАЗ-31105(для бескамерной шины) 31105-3106040</t>
  </si>
  <si>
    <t>Глушитель основной УАЗ-3303 3303-1200012</t>
  </si>
  <si>
    <t>Муфта сцепления с подшип. УАЗ-3160 (внутр.вращ) 3160-1601180</t>
  </si>
  <si>
    <t>Регулятор холостого хода дв.405, 406, 409 406.1147051-02</t>
  </si>
  <si>
    <t>Свеча зажигания дв.405, 406, 409 BOSCH WR8DC (А14ДВР)</t>
  </si>
  <si>
    <t>Стартер ГАЗ-24 СТ-230Б4(СТ-230 Е1)</t>
  </si>
  <si>
    <t>Форсунка ГАЗ, УАЗ (дв.405,406,409,4216) (ZMZ6354) 406-1132711-02</t>
  </si>
  <si>
    <t>Шпилька колеса УАЗ, ГАЗ-24 20-3103008</t>
  </si>
  <si>
    <t>Щуп уровня масла дв.406,4061,4062 406-1009050</t>
  </si>
  <si>
    <t>Щеткодержатель ВАЗ,Газель (с интегр.схемой) 2110-3701500(К1216)(611.3702)</t>
  </si>
  <si>
    <t>Ремкомплект РК УАЗ-452</t>
  </si>
  <si>
    <t>Шестерня КПП УАЗ заднего хода Н/О в сборе с подшипником 469-1701080</t>
  </si>
  <si>
    <t>Крышка механизма переключения КР УАЗ в сборе 452-1803010</t>
  </si>
  <si>
    <t>Груз балансировочный 0,5 гр. Фас.200 шт</t>
  </si>
  <si>
    <t>Груз балансировочный 10 гр. Фас.100 шт</t>
  </si>
  <si>
    <t>Груз балансировочный 20 гр. Фас.100 шт</t>
  </si>
  <si>
    <t>Груз балансировочный 35 гр. Фас.100 шт</t>
  </si>
  <si>
    <t>Диск сцепления ведомый УАЗ (3160-1601130-01) 421-1601130</t>
  </si>
  <si>
    <t>Ролик натяжной ГАЗ (дв.4062,4063,40522,409) 406-1308080</t>
  </si>
  <si>
    <t>Термостат ГАЗ 3302 70 С LT 03020</t>
  </si>
  <si>
    <t>Фланец раздаточной коробки УАЗ 69-1802043</t>
  </si>
  <si>
    <t>Датчик синхронизации к/вала ГАЗ, УАЗ-Хантер 406.3847060-01(ДС-1)</t>
  </si>
  <si>
    <t>Ключ балонный Г-19</t>
  </si>
  <si>
    <t>Манжета кулака шарнира УАЗ 3741-2304071</t>
  </si>
  <si>
    <t>Насос водяной с проклад. ГАЗ (дв.40904,40525 с конд.) 4062-3906629-30</t>
  </si>
  <si>
    <t>Ремень безопасности левый ГАЗ 3302-8217015</t>
  </si>
  <si>
    <t>Ролик натяжной ручейковый ГАЗ, УАЗ (дв.409) с кроншт.4091-1308067</t>
  </si>
  <si>
    <t>Фонарь заднего хода 12В ФП-135</t>
  </si>
  <si>
    <t>Цилиндр тормозной главный н/о УАЗ (со штуцерами) 469-3505010-10</t>
  </si>
  <si>
    <t>Щетка стеклоочистителя в компл. ВАЗ, ГАЗ (L=36 см)</t>
  </si>
  <si>
    <t>Провод зажигания в комплекте ГАЗ, УАЗ (дв.402,силикон)</t>
  </si>
  <si>
    <t>Шланг сцепления 402 дв. Волга, УАЗ(ФЕНОКС)</t>
  </si>
  <si>
    <t>Втулка направляющая клапанов 402дв.(к-т) 4022-1007033/38</t>
  </si>
  <si>
    <t>Ремкомплект эксцентрика задн.тормоза УАЗ</t>
  </si>
  <si>
    <t>Привод спидометра датчик импульса 4222.3843010 (457-3827162)</t>
  </si>
  <si>
    <t>Трубка топливная к магнитопроводу на двигателе ПАТРИОТ (дв.ЗМЗ 409) 3162-20-1104072-00</t>
  </si>
  <si>
    <t>Трубка топливная от электробенз.к ФТОТ УАЗ 2206-95-1104060</t>
  </si>
  <si>
    <t>Дифференциал в сборе УАЗ (37 зуб) 3741-2403011</t>
  </si>
  <si>
    <t>Вал карданный передний Спайсер ЕВРО-4 УАЗ-452 L=685 3741-2203010-10</t>
  </si>
  <si>
    <t>Колесо рулевое УАЗ-3160 3160-3402010</t>
  </si>
  <si>
    <t>Замок двери салонной УАЗ-3741 нового образца 3741-6205012/13</t>
  </si>
  <si>
    <t>Комплект втулок стартера В42-3708-01</t>
  </si>
  <si>
    <t>Комплект проводки н/о УАЗ-3741,2206 3741-3724017/18/12</t>
  </si>
  <si>
    <t>Пробка топливного бака УАЗ (с ключами) 452-1103010-01</t>
  </si>
  <si>
    <t>Прокладка двигателя УМЗ 4216,4213 (силикон) в комплекте</t>
  </si>
  <si>
    <t>Регулятор давления топлива ГАЗ, УАЗ (дв.4213,4216) 420.1160000</t>
  </si>
  <si>
    <t>Тент УАЗ-3303</t>
  </si>
  <si>
    <t>Шарнир поворотный левый УАЗ 452,3151 (граната) 31512-2304061</t>
  </si>
  <si>
    <t>Шарнир поворотный правый УАЗ 452,3151 (граната) 31512-2304060</t>
  </si>
  <si>
    <t>Шестерня включения прямой и понижающей передачи 452-1802040</t>
  </si>
  <si>
    <t>Шланг фильтра воздушного к ДМРВ УАЗ-31519 3159-1109401</t>
  </si>
  <si>
    <t>Штуцер крышки термостата УАЗ УМЗ 4213 ЕВРО-3 417-1014072-10</t>
  </si>
  <si>
    <t>Головка блока УМЗ 4178,421,4215-10 дв.92 б. в сб. 421-1003010-911</t>
  </si>
  <si>
    <t>Головка цилиндров с клапанами в сборе 4213-1003010</t>
  </si>
  <si>
    <t>Вал коленчатый УАЗ,ГАЗ-3302 дв.УМЗ под сальник УМЗ 4173-1005011</t>
  </si>
  <si>
    <t>Вал коленчатый ЗМЗ-406 в сборе с вкладышами ЗМЗ 406-1005014</t>
  </si>
  <si>
    <t>Цапфа УАЗ-452,469,3163 поворотного кулака в сборе ОАО УАЗ 69-2304080</t>
  </si>
  <si>
    <t>Шланг УАЗ-315195 Хантер фильтра воздушного к ДМРВ компенсирующий 3159-1109401</t>
  </si>
  <si>
    <t>Ремень поликлиновой 1250</t>
  </si>
  <si>
    <t>З/ЗЗ</t>
  </si>
  <si>
    <t>З/ч к легковым автомобилям</t>
  </si>
  <si>
    <t>Запасные части для а/м УАЗ</t>
  </si>
  <si>
    <t>ЗЗ000008</t>
  </si>
  <si>
    <t>ЗЗ000033</t>
  </si>
  <si>
    <t>ЗЗ000036</t>
  </si>
  <si>
    <t>ЗЗ000047</t>
  </si>
  <si>
    <t>ЗЗ000050</t>
  </si>
  <si>
    <t>ЗЗ000061</t>
  </si>
  <si>
    <t>ЗЗ000062</t>
  </si>
  <si>
    <t>ЗЗ000083</t>
  </si>
  <si>
    <t>ЗЗ000088</t>
  </si>
  <si>
    <t>ЗЗ000092</t>
  </si>
  <si>
    <t>ЗЗ000097</t>
  </si>
  <si>
    <t>ЗЗ000108</t>
  </si>
  <si>
    <t>ЗЗ000117</t>
  </si>
  <si>
    <t>ЗЗ000119</t>
  </si>
  <si>
    <t>ЗЗ000129</t>
  </si>
  <si>
    <t>ЗЗ000134</t>
  </si>
  <si>
    <t>ЗЗ000144</t>
  </si>
  <si>
    <t>ЗЗ000179</t>
  </si>
  <si>
    <t>ЗЗ000189</t>
  </si>
  <si>
    <t>ЗЗ000207</t>
  </si>
  <si>
    <t>ЗЗ000236</t>
  </si>
  <si>
    <t>ЗЗ000253</t>
  </si>
  <si>
    <t>ЗЗ000260</t>
  </si>
  <si>
    <t>ЗЗ000267</t>
  </si>
  <si>
    <t>ЗЗ000269</t>
  </si>
  <si>
    <t>ЗЗ000272</t>
  </si>
  <si>
    <t>ЗЗ000273</t>
  </si>
  <si>
    <t>ЗЗ000274</t>
  </si>
  <si>
    <t>ЗЗ000279</t>
  </si>
  <si>
    <t>ЗЗ000282</t>
  </si>
  <si>
    <t>ЗЗ000283</t>
  </si>
  <si>
    <t>ЗЗ000284</t>
  </si>
  <si>
    <t>ЗЗ000286</t>
  </si>
  <si>
    <t>ЗЗ000290</t>
  </si>
  <si>
    <t>ЗЗ000293</t>
  </si>
  <si>
    <t>ЗЗ000294</t>
  </si>
  <si>
    <t>ЗЗ000295</t>
  </si>
  <si>
    <t>ЗЗ000296</t>
  </si>
  <si>
    <t>ЗЗ000301</t>
  </si>
  <si>
    <t>ЗЗ000303</t>
  </si>
  <si>
    <t>ЗЗ000316</t>
  </si>
  <si>
    <t>ЗЗ000323</t>
  </si>
  <si>
    <t>ЗЗ000326</t>
  </si>
  <si>
    <t>ЗЗ000333</t>
  </si>
  <si>
    <t>ЗЗ000334</t>
  </si>
  <si>
    <t>ЗЗ000337</t>
  </si>
  <si>
    <t>ЗЗ000357</t>
  </si>
  <si>
    <t>ЗЗ000374</t>
  </si>
  <si>
    <t>ЗЗ000377</t>
  </si>
  <si>
    <t>ЗЗ000402</t>
  </si>
  <si>
    <t>ЗЗ000405</t>
  </si>
  <si>
    <t>ЗЗ000407</t>
  </si>
  <si>
    <t>ЗЗ000408</t>
  </si>
  <si>
    <t>ЗЗ000409</t>
  </si>
  <si>
    <t>ЗЗ000410</t>
  </si>
  <si>
    <t>ЗЗ000411</t>
  </si>
  <si>
    <t>ЗЗ000416</t>
  </si>
  <si>
    <t>ЗЗ000417</t>
  </si>
  <si>
    <t>ЗЗ000419</t>
  </si>
  <si>
    <t>ЗЗ000420</t>
  </si>
  <si>
    <t>ЗЗ000422</t>
  </si>
  <si>
    <t>ЗЗ000423</t>
  </si>
  <si>
    <t>ЗЗ000424</t>
  </si>
  <si>
    <t>ЗЗ000428</t>
  </si>
  <si>
    <t>ЗЗ000429</t>
  </si>
  <si>
    <t>ЗЗ000431</t>
  </si>
  <si>
    <t>ЗЗ000434</t>
  </si>
  <si>
    <t>ЗЗ000437</t>
  </si>
  <si>
    <t>ЗЗ000452</t>
  </si>
  <si>
    <t>ЗЗ000456</t>
  </si>
  <si>
    <t>ЗЗ000465</t>
  </si>
  <si>
    <t>ЗЗ000468</t>
  </si>
  <si>
    <t>ЗЗ000470</t>
  </si>
  <si>
    <t>ЗЗ000471</t>
  </si>
  <si>
    <t>ЗЗ000473</t>
  </si>
  <si>
    <t>ЗЗ000478</t>
  </si>
  <si>
    <t>ЗЗ000479</t>
  </si>
  <si>
    <t>ЗЗ000484</t>
  </si>
  <si>
    <t>ЗЗ000485</t>
  </si>
  <si>
    <t>ЗЗ000490</t>
  </si>
  <si>
    <t>ЗЗ000492</t>
  </si>
  <si>
    <t>ЗЗ000513</t>
  </si>
  <si>
    <t>ЗЗ000518</t>
  </si>
  <si>
    <t>ЗЗ000521</t>
  </si>
  <si>
    <t>ЗЗ000525</t>
  </si>
  <si>
    <t>ЗЗ000537</t>
  </si>
  <si>
    <t>ЗЗ000538</t>
  </si>
  <si>
    <t>ЗЗ000541</t>
  </si>
  <si>
    <t>ЗЗ000545</t>
  </si>
  <si>
    <t>ЗЗ000546</t>
  </si>
  <si>
    <t>ЗЗ000549</t>
  </si>
  <si>
    <t>ЗЗ000552</t>
  </si>
  <si>
    <t>ЗЗ000556</t>
  </si>
  <si>
    <t>ЗЗ000562</t>
  </si>
  <si>
    <t>ЗЗ000576</t>
  </si>
  <si>
    <t>ЗЗ000579</t>
  </si>
  <si>
    <t>ЗЗ000587</t>
  </si>
  <si>
    <t>ЗЗ000594</t>
  </si>
  <si>
    <t>ЗЗ000595</t>
  </si>
  <si>
    <t>ЗЗ000603</t>
  </si>
  <si>
    <t>ЗЗ000616</t>
  </si>
  <si>
    <t>ЗЗ000619</t>
  </si>
  <si>
    <t>ЗЗ000622</t>
  </si>
  <si>
    <t>ЗЗ000651</t>
  </si>
  <si>
    <t>ЗЗ000652</t>
  </si>
  <si>
    <t>ЗЗ000655</t>
  </si>
  <si>
    <t>ЗЗ000656</t>
  </si>
  <si>
    <t>ЗЗ000657</t>
  </si>
  <si>
    <t>ЗЗ000659</t>
  </si>
  <si>
    <t>ЗЗ000666</t>
  </si>
  <si>
    <t>ЗЗ000670</t>
  </si>
  <si>
    <t>ЗЗ000672</t>
  </si>
  <si>
    <t>ЗЗ000676</t>
  </si>
  <si>
    <t>ЗЗ000677</t>
  </si>
  <si>
    <t>ЗЗ000683</t>
  </si>
  <si>
    <t>ЗЗ000691</t>
  </si>
  <si>
    <t>ЗЗ000698</t>
  </si>
  <si>
    <t>ЗЗ000699</t>
  </si>
  <si>
    <t>ЗЗ000701</t>
  </si>
  <si>
    <t>ЗЗ000702</t>
  </si>
  <si>
    <t>ЗЗ000703</t>
  </si>
  <si>
    <t>ЗЗ000708</t>
  </si>
  <si>
    <t>ЗЗ000709</t>
  </si>
  <si>
    <t>ЗЗ000710</t>
  </si>
  <si>
    <t>ЗЗ000713</t>
  </si>
  <si>
    <t>ЗЗ000716</t>
  </si>
  <si>
    <t>ЗЗ000717</t>
  </si>
  <si>
    <t>ЗЗ000722</t>
  </si>
  <si>
    <t>ЗЗ000723</t>
  </si>
  <si>
    <t>ЗЗ000724</t>
  </si>
  <si>
    <t>ЗЗ000725</t>
  </si>
  <si>
    <t>ЗЗ000728</t>
  </si>
  <si>
    <t>ЗЗ000729</t>
  </si>
  <si>
    <t>ЗЗ000732</t>
  </si>
  <si>
    <t>ЗЗ000736</t>
  </si>
  <si>
    <t>ЗЗ000740</t>
  </si>
  <si>
    <t>ЗЗ000753</t>
  </si>
  <si>
    <t>ЗЗ000754</t>
  </si>
  <si>
    <t>ЗЗ000762</t>
  </si>
  <si>
    <t>ЗЗ000769</t>
  </si>
  <si>
    <t>ЗЗ000770</t>
  </si>
  <si>
    <t>ЗЗ000794</t>
  </si>
  <si>
    <t>ЗЗ000801</t>
  </si>
  <si>
    <t>ЗЗ000803</t>
  </si>
  <si>
    <t>ЗЗ000808</t>
  </si>
  <si>
    <t>ЗЗ000813</t>
  </si>
  <si>
    <t>ЗЗ000814</t>
  </si>
  <si>
    <t>ЗЗ000816</t>
  </si>
  <si>
    <t>ЗЗ000822</t>
  </si>
  <si>
    <t>ЗЗ000824</t>
  </si>
  <si>
    <t>ЗЗ000826</t>
  </si>
  <si>
    <t>ЗЗ000831</t>
  </si>
  <si>
    <t>ЗЗ000838</t>
  </si>
  <si>
    <t>ЗЗ000843</t>
  </si>
  <si>
    <t>ЗЗ000846</t>
  </si>
  <si>
    <t>ЗЗ000847</t>
  </si>
  <si>
    <t>ЗЗ000848</t>
  </si>
  <si>
    <t>ЗЗ000855</t>
  </si>
  <si>
    <t>ЗЗ000857</t>
  </si>
  <si>
    <t>ЗЗ000859</t>
  </si>
  <si>
    <t>ЗЗ000860</t>
  </si>
  <si>
    <t>ЗЗ000863</t>
  </si>
  <si>
    <t>ЗЗ000864</t>
  </si>
  <si>
    <t>ЗЗ000877</t>
  </si>
  <si>
    <t>ЗЗ000884</t>
  </si>
  <si>
    <t>ЗЗ000885</t>
  </si>
  <si>
    <t>ЗЗ000889</t>
  </si>
  <si>
    <t>ЗЗ000895</t>
  </si>
  <si>
    <t>ЗЗ000897</t>
  </si>
  <si>
    <t>ЗЗ000898</t>
  </si>
  <si>
    <t>ЗЗ000901</t>
  </si>
  <si>
    <t>ЗЗ000915</t>
  </si>
  <si>
    <t>ЗЗ000918</t>
  </si>
  <si>
    <t>ЗЗ000919</t>
  </si>
  <si>
    <t>ЗЗ000934</t>
  </si>
  <si>
    <t>ЗЗ000940</t>
  </si>
  <si>
    <t>ЗЗ000951</t>
  </si>
  <si>
    <t>ЗЗ000956</t>
  </si>
  <si>
    <t>ЗЗ000957</t>
  </si>
  <si>
    <t>ЗЗ000960</t>
  </si>
  <si>
    <t>ЗЗ000962</t>
  </si>
  <si>
    <t>ЗЗ000964</t>
  </si>
  <si>
    <t>ЗЗ000965</t>
  </si>
  <si>
    <t>ЗЗ000967</t>
  </si>
  <si>
    <t>ЗЗ000970</t>
  </si>
  <si>
    <t>ЗЗ000989</t>
  </si>
  <si>
    <t>ЗЗ000990</t>
  </si>
  <si>
    <t>ЗЗ000997</t>
  </si>
  <si>
    <t>ЗЗ001000</t>
  </si>
  <si>
    <t>ЗЗ001001</t>
  </si>
  <si>
    <t>ЗЗ001002</t>
  </si>
  <si>
    <t>ЗЗ001015</t>
  </si>
  <si>
    <t>ЗЗ001019</t>
  </si>
  <si>
    <t>ЗЗ001063</t>
  </si>
  <si>
    <t>ЗЗ001065</t>
  </si>
  <si>
    <t>ЗЗ001068</t>
  </si>
  <si>
    <t>ЗЗ001084</t>
  </si>
  <si>
    <t>ЗЗ001087</t>
  </si>
  <si>
    <t>ЗЗ001092</t>
  </si>
  <si>
    <t>ЗЗ001093</t>
  </si>
  <si>
    <t>ЗЗ001114</t>
  </si>
  <si>
    <t>ЗЗ001123</t>
  </si>
  <si>
    <t>ЗЗ001180</t>
  </si>
  <si>
    <t>ЗЗ001222</t>
  </si>
  <si>
    <t>ЗЗ001241</t>
  </si>
  <si>
    <t>ЗЗ001245</t>
  </si>
  <si>
    <t>ЗЗ001268</t>
  </si>
  <si>
    <t>ЗЗ001278</t>
  </si>
  <si>
    <t>ЗЗ001282</t>
  </si>
  <si>
    <t>ЗЗ001359</t>
  </si>
  <si>
    <t>ЗЗ001382</t>
  </si>
  <si>
    <t>ЗЗ001404</t>
  </si>
  <si>
    <t>ЗЗ001405</t>
  </si>
  <si>
    <t>ЗЗ001417</t>
  </si>
  <si>
    <t>ЗЗ001418</t>
  </si>
  <si>
    <t>ЗЗ001419</t>
  </si>
  <si>
    <t>ЗЗ001420</t>
  </si>
  <si>
    <t>ЗЗ001421</t>
  </si>
  <si>
    <t>ЗЗ001429</t>
  </si>
  <si>
    <t>ЗЗ001431</t>
  </si>
  <si>
    <t>ЗЗ001433</t>
  </si>
  <si>
    <t>ЗЗ001441</t>
  </si>
  <si>
    <t>ЗЗ001443</t>
  </si>
  <si>
    <t>ЗЗ001445</t>
  </si>
  <si>
    <t>ЗЗ001448</t>
  </si>
  <si>
    <t>ЗЗ001449</t>
  </si>
  <si>
    <t>ЗЗ001451</t>
  </si>
  <si>
    <t>ЗЗ001454</t>
  </si>
  <si>
    <t>ЗЗ001455</t>
  </si>
  <si>
    <t>ЗЗ001460</t>
  </si>
  <si>
    <t>ЗЗ001485</t>
  </si>
  <si>
    <t>ЗЗ001568</t>
  </si>
  <si>
    <t>ЗЗ001791</t>
  </si>
  <si>
    <t>ЗЗ001846</t>
  </si>
  <si>
    <t>ЗЗ001847</t>
  </si>
  <si>
    <t>ЗЗ001848</t>
  </si>
  <si>
    <t>ЗЗ001849</t>
  </si>
  <si>
    <t>ЗЗ001879</t>
  </si>
  <si>
    <t>ЗЗ002338</t>
  </si>
  <si>
    <t>ЗЗ002444</t>
  </si>
  <si>
    <t>ЗЗ002445</t>
  </si>
  <si>
    <t>ЗЗ002446</t>
  </si>
  <si>
    <t>ЗЗ002447</t>
  </si>
  <si>
    <t>ЗЗ002449</t>
  </si>
  <si>
    <t>ЗЗ002450</t>
  </si>
  <si>
    <t>ЗЗ002451</t>
  </si>
  <si>
    <t>ЗЗ002452</t>
  </si>
  <si>
    <t>ЗЗ002453</t>
  </si>
  <si>
    <t>ЗЗ002454</t>
  </si>
  <si>
    <t>ЗЗ002455</t>
  </si>
  <si>
    <t>ЗЗ002456</t>
  </si>
  <si>
    <t>ЗЗ002457</t>
  </si>
  <si>
    <t>ЗЗ002458</t>
  </si>
  <si>
    <t>ЗЗ002459</t>
  </si>
  <si>
    <t>ЗЗ002461</t>
  </si>
  <si>
    <t>ЗЗ002463</t>
  </si>
  <si>
    <t>ЗЗ002464</t>
  </si>
  <si>
    <t>ЗЗ002465</t>
  </si>
  <si>
    <t>ЗЗ002572</t>
  </si>
  <si>
    <t>Иванов Павел Валерьевич Начальник АТЦ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</si>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</sst>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_-* #,##0.00\ _₽_-;\-* #,##0.00\ _₽_-;_-* \-??\ _₽_-;_-@_-"/>
  </numFmts>
  <fonts count="17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  <font>
      <sz val="11"/>
      <color rgb="FF000000"/>
      <name val="Calibri"/>
      <family val="2"/>
      <charset val="1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6" fontId="13" fillId="0" borderId="0" applyBorder="0" applyProtection="0"/>
    <xf numFmtId="0" fontId="14" fillId="0" borderId="0"/>
    <xf numFmtId="168" fontId="14" fillId="0" borderId="0" applyBorder="0" applyProtection="0"/>
    <xf numFmtId="0" fontId="15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0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7" fontId="10" fillId="4" borderId="1" xfId="1" applyNumberFormat="1" applyFont="1" applyFill="1" applyBorder="1" applyAlignment="1" applyProtection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5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6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14" fillId="0" borderId="8" xfId="2" applyNumberFormat="1" applyFont="1" applyBorder="1" applyAlignment="1">
      <alignment horizontal="center"/>
    </xf>
    <xf numFmtId="0" fontId="16" fillId="0" borderId="1" xfId="2" applyFont="1" applyBorder="1" applyAlignment="1">
      <alignment horizontal="center" vertical="center" wrapText="1"/>
    </xf>
    <xf numFmtId="0" fontId="1" fillId="0" borderId="1" xfId="2" applyFont="1" applyBorder="1" applyAlignment="1" applyProtection="1">
      <alignment horizontal="center" vertical="center" wrapText="1"/>
      <protection locked="0"/>
    </xf>
    <xf numFmtId="4" fontId="14" fillId="0" borderId="1" xfId="2" applyNumberFormat="1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5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0" applyFont="1" applyFill="1" applyBorder="1" applyAlignment="1">
      <alignment horizontal="left"/>
    </xf>
    <xf numFmtId="4" fontId="10" fillId="5" borderId="2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/>
    </xf>
    <xf numFmtId="164" fontId="10" fillId="5" borderId="2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4" fontId="14" fillId="5" borderId="1" xfId="2" applyNumberFormat="1" applyFont="1" applyFill="1" applyBorder="1" applyAlignment="1">
      <alignment horizontal="center" vertical="center"/>
    </xf>
    <xf numFmtId="0" fontId="16" fillId="5" borderId="1" xfId="2" applyFont="1" applyFill="1" applyBorder="1" applyAlignment="1">
      <alignment horizontal="center" vertical="center" wrapText="1"/>
    </xf>
    <xf numFmtId="4" fontId="14" fillId="5" borderId="8" xfId="2" applyNumberFormat="1" applyFont="1" applyFill="1" applyBorder="1" applyAlignment="1">
      <alignment horizontal="center"/>
    </xf>
    <xf numFmtId="167" fontId="10" fillId="6" borderId="1" xfId="1" applyNumberFormat="1" applyFont="1" applyFill="1" applyBorder="1" applyAlignment="1" applyProtection="1">
      <alignment horizontal="center"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right" vertical="center" wrapText="1"/>
    </xf>
    <xf numFmtId="3" fontId="10" fillId="5" borderId="2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0" fillId="5" borderId="0" xfId="0" applyFill="1"/>
  </cellXfs>
  <cellStyles count="5">
    <cellStyle name="Обычный" xfId="0" builtinId="0"/>
    <cellStyle name="Обычный 2" xfId="2"/>
    <cellStyle name="Стиль 1" xfId="4"/>
    <cellStyle name="Финансовый" xfId="1" builtinId="3"/>
    <cellStyle name="Финансовый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70200</xdr:colOff>
      <xdr:row>277</xdr:row>
      <xdr:rowOff>110880</xdr:rowOff>
    </xdr:from>
    <xdr:to>
      <xdr:col>29</xdr:col>
      <xdr:colOff>2160</xdr:colOff>
      <xdr:row>277</xdr:row>
      <xdr:rowOff>111240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27455400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56</xdr:row>
      <xdr:rowOff>111960</xdr:rowOff>
    </xdr:from>
    <xdr:to>
      <xdr:col>29</xdr:col>
      <xdr:colOff>2160</xdr:colOff>
      <xdr:row>56</xdr:row>
      <xdr:rowOff>112320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088316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57</xdr:row>
      <xdr:rowOff>111600</xdr:rowOff>
    </xdr:from>
    <xdr:to>
      <xdr:col>29</xdr:col>
      <xdr:colOff>2160</xdr:colOff>
      <xdr:row>57</xdr:row>
      <xdr:rowOff>111960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104552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110520</xdr:rowOff>
    </xdr:from>
    <xdr:to>
      <xdr:col>29</xdr:col>
      <xdr:colOff>2160</xdr:colOff>
      <xdr:row>55</xdr:row>
      <xdr:rowOff>110880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071936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4" name="shapetype_202" hidden="1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2" name="shapetype_202" hidden="1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0" name="shapetype_202" hidden="1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8" name="shapetype_202" hidden="1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6" name="shapetype_202" hidden="1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4" name="shapetype_202" hidden="1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2" name="shapetype_202" hidden="1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0" name="shapetype_202" hidden="1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8" name="shapetype_202" hidden="1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6" name="shapetype_202" hidden="1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4" name="shapetype_202" hidden="1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2" name="shapetype_202" hidden="1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0" name="shapetype_202" hidden="1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8" name="shapetype_202" hidden="1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6" name="shapetype_202" hidden="1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4" name="shapetype_202" hidden="1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2" name="shapetype_202" hidden="1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0" name="shapetype_202" hidden="1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8" name="shapetype_202" hidden="1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6" name="shapetype_202" hidden="1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4" name="shapetype_202" hidden="1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2" name="shapetype_202" hidden="1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0" name="shapetype_202" hidden="1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8" name="shapetype_202" hidden="1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6" name="shapetype_202" hidden="1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4" name="shapetype_202" hidden="1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2" name="shapetype_202" hidden="1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0" name="shapetype_202" hidden="1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8" name="shapetype_202" hidden="1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6" name="shapetype_202" hidden="1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4" name="shapetype_202" hidden="1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297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activeCell="A974" sqref="A974"/>
      <selection pane="topRight" activeCell="J5" sqref="J5"/>
    </sheetView>
  </sheetViews>
  <sheetFormatPr defaultRowHeight="12.75" x14ac:dyDescent="0.2"/>
  <cols>
    <col min="1" max="1" width="4.42578125" style="1" customWidth="1"/>
    <col min="2" max="2" width="12.7109375" style="1" customWidth="1"/>
    <col min="3" max="3" width="46.710937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3.140625" style="1" customWidth="1"/>
    <col min="10" max="10" width="21.140625" style="1" customWidth="1"/>
    <col min="11" max="11" width="13.42578125" style="1" customWidth="1"/>
    <col min="12" max="16" width="10.85546875" style="1" customWidth="1"/>
    <col min="17" max="26" width="12.7109375" style="1" hidden="1" customWidth="1"/>
    <col min="27" max="27" width="12.140625" style="1" customWidth="1"/>
    <col min="28" max="28" width="13" style="1" customWidth="1"/>
    <col min="29" max="29" width="12.85546875" style="1" customWidth="1"/>
    <col min="30" max="30" width="14.28515625" style="1" customWidth="1"/>
    <col min="31" max="1025" width="8.85546875" style="1" customWidth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95" hidden="1" customHeight="1" x14ac:dyDescent="0.2">
      <c r="V3" s="2"/>
      <c r="AA3" s="1" t="s">
        <v>2</v>
      </c>
    </row>
    <row r="4" spans="1:30" ht="15" customHeight="1" x14ac:dyDescent="0.25"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</row>
    <row r="5" spans="1:30" ht="15.95" customHeight="1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22.9" customHeight="1" x14ac:dyDescent="0.2">
      <c r="C6" s="6" t="s">
        <v>4</v>
      </c>
      <c r="D6" s="49" t="s">
        <v>5</v>
      </c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</row>
    <row r="7" spans="1:30" s="5" customFormat="1" ht="15" customHeight="1" x14ac:dyDescent="0.2">
      <c r="C7" s="6" t="s">
        <v>6</v>
      </c>
      <c r="D7" s="50" t="s">
        <v>335</v>
      </c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</row>
    <row r="8" spans="1:30" s="5" customFormat="1" ht="17.649999999999999" customHeight="1" x14ac:dyDescent="0.2">
      <c r="C8" s="6" t="s">
        <v>7</v>
      </c>
      <c r="D8" s="49" t="s">
        <v>336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</row>
    <row r="9" spans="1:30" s="5" customFormat="1" ht="18.600000000000001" customHeight="1" x14ac:dyDescent="0.2">
      <c r="C9" s="6" t="s">
        <v>8</v>
      </c>
      <c r="D9" s="49" t="s">
        <v>9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</row>
    <row r="10" spans="1:30" s="5" customFormat="1" ht="33.6" customHeight="1" x14ac:dyDescent="0.2">
      <c r="C10" s="6" t="s">
        <v>10</v>
      </c>
      <c r="D10" s="49" t="s">
        <v>337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</row>
    <row r="11" spans="1:30" s="5" customFormat="1" ht="23.85" customHeight="1" x14ac:dyDescent="0.2">
      <c r="C11" s="6" t="s">
        <v>11</v>
      </c>
      <c r="D11" s="49" t="s">
        <v>12</v>
      </c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</row>
    <row r="12" spans="1:30" s="5" customFormat="1" ht="34.35" customHeight="1" x14ac:dyDescent="0.2">
      <c r="C12" s="6" t="s">
        <v>13</v>
      </c>
      <c r="D12" s="49" t="s">
        <v>14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</row>
    <row r="13" spans="1:30" ht="16.7" customHeight="1" x14ac:dyDescent="0.2"/>
    <row r="14" spans="1:30" ht="23.85" customHeight="1" x14ac:dyDescent="0.2">
      <c r="A14" s="51" t="s">
        <v>15</v>
      </c>
      <c r="B14" s="51" t="s">
        <v>16</v>
      </c>
      <c r="C14" s="51" t="s">
        <v>17</v>
      </c>
      <c r="D14" s="51" t="s">
        <v>18</v>
      </c>
      <c r="E14" s="51" t="s">
        <v>19</v>
      </c>
      <c r="F14" s="51" t="s">
        <v>20</v>
      </c>
      <c r="G14" s="51"/>
      <c r="H14" s="51"/>
      <c r="I14" s="51"/>
      <c r="J14" s="52" t="s">
        <v>21</v>
      </c>
      <c r="K14" s="51" t="s">
        <v>22</v>
      </c>
      <c r="L14" s="53" t="s">
        <v>23</v>
      </c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4" t="s">
        <v>24</v>
      </c>
      <c r="AB14" s="55" t="s">
        <v>25</v>
      </c>
      <c r="AC14" s="51" t="s">
        <v>26</v>
      </c>
      <c r="AD14" s="56" t="s">
        <v>27</v>
      </c>
    </row>
    <row r="15" spans="1:30" ht="12.75" customHeight="1" x14ac:dyDescent="0.2">
      <c r="A15" s="51"/>
      <c r="B15" s="51"/>
      <c r="C15" s="51"/>
      <c r="D15" s="51"/>
      <c r="E15" s="51"/>
      <c r="F15" s="51" t="s">
        <v>28</v>
      </c>
      <c r="G15" s="51" t="s">
        <v>29</v>
      </c>
      <c r="H15" s="51" t="s">
        <v>30</v>
      </c>
      <c r="I15" s="51" t="s">
        <v>31</v>
      </c>
      <c r="J15" s="52"/>
      <c r="K15" s="52"/>
      <c r="L15" s="57" t="s">
        <v>32</v>
      </c>
      <c r="M15" s="57"/>
      <c r="N15" s="57"/>
      <c r="O15" s="57"/>
      <c r="P15" s="57"/>
      <c r="Q15" s="57" t="s">
        <v>33</v>
      </c>
      <c r="R15" s="57"/>
      <c r="S15" s="57"/>
      <c r="T15" s="57"/>
      <c r="U15" s="57"/>
      <c r="V15" s="51" t="s">
        <v>34</v>
      </c>
      <c r="W15" s="51"/>
      <c r="X15" s="51"/>
      <c r="Y15" s="51"/>
      <c r="Z15" s="51"/>
      <c r="AA15" s="54"/>
      <c r="AB15" s="55"/>
      <c r="AC15" s="55"/>
      <c r="AD15" s="56"/>
    </row>
    <row r="16" spans="1:30" ht="39" customHeight="1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2"/>
      <c r="K16" s="52"/>
      <c r="L16" s="47" t="s">
        <v>598</v>
      </c>
      <c r="M16" s="47" t="s">
        <v>599</v>
      </c>
      <c r="N16" s="47" t="s">
        <v>600</v>
      </c>
      <c r="O16" s="7" t="s">
        <v>35</v>
      </c>
      <c r="P16" s="7" t="s">
        <v>36</v>
      </c>
      <c r="Q16" s="7" t="s">
        <v>37</v>
      </c>
      <c r="R16" s="7" t="s">
        <v>38</v>
      </c>
      <c r="S16" s="7" t="s">
        <v>39</v>
      </c>
      <c r="T16" s="7" t="s">
        <v>40</v>
      </c>
      <c r="U16" s="7" t="s">
        <v>41</v>
      </c>
      <c r="V16" s="7" t="s">
        <v>42</v>
      </c>
      <c r="W16" s="7" t="s">
        <v>43</v>
      </c>
      <c r="X16" s="7" t="s">
        <v>44</v>
      </c>
      <c r="Y16" s="7" t="s">
        <v>45</v>
      </c>
      <c r="Z16" s="7" t="s">
        <v>46</v>
      </c>
      <c r="AA16" s="54"/>
      <c r="AB16" s="55"/>
      <c r="AC16" s="55"/>
      <c r="AD16" s="56"/>
    </row>
    <row r="17" spans="1:1025" s="12" customFormat="1" x14ac:dyDescent="0.2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47</v>
      </c>
      <c r="M17" s="8" t="s">
        <v>48</v>
      </c>
      <c r="N17" s="8" t="s">
        <v>49</v>
      </c>
      <c r="O17" s="8" t="s">
        <v>50</v>
      </c>
      <c r="P17" s="8" t="s">
        <v>51</v>
      </c>
      <c r="Q17" s="8" t="s">
        <v>52</v>
      </c>
      <c r="R17" s="8" t="s">
        <v>53</v>
      </c>
      <c r="S17" s="8" t="s">
        <v>54</v>
      </c>
      <c r="T17" s="8" t="s">
        <v>55</v>
      </c>
      <c r="U17" s="8" t="s">
        <v>56</v>
      </c>
      <c r="V17" s="8" t="s">
        <v>57</v>
      </c>
      <c r="W17" s="8" t="s">
        <v>58</v>
      </c>
      <c r="X17" s="8" t="s">
        <v>59</v>
      </c>
      <c r="Y17" s="8" t="s">
        <v>60</v>
      </c>
      <c r="Z17" s="8" t="s">
        <v>61</v>
      </c>
      <c r="AA17" s="11">
        <v>13</v>
      </c>
      <c r="AB17" s="11">
        <v>14</v>
      </c>
      <c r="AC17" s="11">
        <v>15</v>
      </c>
      <c r="AD17" s="11">
        <v>16</v>
      </c>
    </row>
    <row r="18" spans="1:1025" ht="26.25" customHeight="1" x14ac:dyDescent="0.25">
      <c r="A18" s="13">
        <v>1</v>
      </c>
      <c r="B18" s="46" t="s">
        <v>338</v>
      </c>
      <c r="C18" s="43" t="s">
        <v>76</v>
      </c>
      <c r="D18" s="14" t="s">
        <v>62</v>
      </c>
      <c r="E18" s="15">
        <v>1</v>
      </c>
      <c r="F18" s="16"/>
      <c r="G18" s="15"/>
      <c r="H18" s="17"/>
      <c r="I18" s="17"/>
      <c r="J18" s="18">
        <v>1.0379</v>
      </c>
      <c r="K18" s="15" t="str">
        <f t="shared" ref="K18:K59" si="0">IF(SUM(F18)=0,"",F18*J18)</f>
        <v/>
      </c>
      <c r="L18" s="44">
        <v>2450</v>
      </c>
      <c r="M18" s="42">
        <v>1993.72</v>
      </c>
      <c r="N18" s="41">
        <v>2136.67</v>
      </c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>
        <f t="shared" ref="AA18:AA81" si="1">COUNTIF(K18:Z18,"&gt;0")</f>
        <v>3</v>
      </c>
      <c r="AB18" s="21">
        <f t="shared" ref="AB18:AB81" si="2">CEILING(SUM(K18:Z18)/COUNTIF(K18:Z18,"&gt;0"),0.01)</f>
        <v>2193.4700000000003</v>
      </c>
      <c r="AC18" s="21">
        <f t="shared" ref="AC18:AC81" si="3">AB18*E18</f>
        <v>2193.4700000000003</v>
      </c>
      <c r="AD18" s="22">
        <f t="shared" ref="AD18:AD81" si="4">STDEV(K18:Z18)/AB18*100</f>
        <v>10.639835552280912</v>
      </c>
    </row>
    <row r="19" spans="1:1025" ht="15.75" x14ac:dyDescent="0.25">
      <c r="A19" s="13">
        <v>2</v>
      </c>
      <c r="B19" s="46" t="s">
        <v>339</v>
      </c>
      <c r="C19" s="43" t="s">
        <v>77</v>
      </c>
      <c r="D19" s="14" t="s">
        <v>62</v>
      </c>
      <c r="E19" s="15">
        <v>1</v>
      </c>
      <c r="F19" s="16"/>
      <c r="G19" s="15"/>
      <c r="H19" s="17"/>
      <c r="I19" s="17"/>
      <c r="J19" s="18">
        <v>1.0379</v>
      </c>
      <c r="K19" s="15" t="str">
        <f t="shared" si="0"/>
        <v/>
      </c>
      <c r="L19" s="44">
        <v>119</v>
      </c>
      <c r="M19" s="42">
        <v>94.53</v>
      </c>
      <c r="N19" s="41">
        <v>101.67</v>
      </c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>
        <f t="shared" si="1"/>
        <v>3</v>
      </c>
      <c r="AB19" s="21">
        <f t="shared" si="2"/>
        <v>105.07000000000001</v>
      </c>
      <c r="AC19" s="21">
        <f t="shared" si="3"/>
        <v>105.07000000000001</v>
      </c>
      <c r="AD19" s="22">
        <f t="shared" si="4"/>
        <v>11.976443746219708</v>
      </c>
    </row>
    <row r="20" spans="1:1025" ht="25.5" x14ac:dyDescent="0.25">
      <c r="A20" s="13">
        <v>3</v>
      </c>
      <c r="B20" s="46" t="s">
        <v>340</v>
      </c>
      <c r="C20" s="43" t="s">
        <v>78</v>
      </c>
      <c r="D20" s="14" t="s">
        <v>62</v>
      </c>
      <c r="E20" s="15">
        <v>1</v>
      </c>
      <c r="F20" s="16"/>
      <c r="G20" s="15"/>
      <c r="H20" s="17"/>
      <c r="I20" s="17"/>
      <c r="J20" s="18">
        <v>1.0379</v>
      </c>
      <c r="K20" s="15" t="str">
        <f t="shared" si="0"/>
        <v/>
      </c>
      <c r="L20" s="44">
        <v>70</v>
      </c>
      <c r="M20" s="42">
        <v>58.1</v>
      </c>
      <c r="N20" s="41">
        <v>62.5</v>
      </c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>
        <f t="shared" si="1"/>
        <v>3</v>
      </c>
      <c r="AB20" s="21">
        <f t="shared" si="2"/>
        <v>63.54</v>
      </c>
      <c r="AC20" s="21">
        <f t="shared" si="3"/>
        <v>63.54</v>
      </c>
      <c r="AD20" s="22">
        <f t="shared" si="4"/>
        <v>9.4695004494696935</v>
      </c>
    </row>
    <row r="21" spans="1:1025" ht="15.75" x14ac:dyDescent="0.25">
      <c r="A21" s="13">
        <v>4</v>
      </c>
      <c r="B21" s="46" t="s">
        <v>341</v>
      </c>
      <c r="C21" s="43" t="s">
        <v>79</v>
      </c>
      <c r="D21" s="14" t="s">
        <v>62</v>
      </c>
      <c r="E21" s="15">
        <v>1</v>
      </c>
      <c r="F21" s="16"/>
      <c r="G21" s="15"/>
      <c r="H21" s="17"/>
      <c r="I21" s="17"/>
      <c r="J21" s="18">
        <v>1.0379</v>
      </c>
      <c r="K21" s="15" t="str">
        <f t="shared" si="0"/>
        <v/>
      </c>
      <c r="L21" s="44">
        <v>45</v>
      </c>
      <c r="M21" s="42">
        <v>41.63</v>
      </c>
      <c r="N21" s="41">
        <v>40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>
        <f t="shared" si="1"/>
        <v>3</v>
      </c>
      <c r="AB21" s="21">
        <f t="shared" si="2"/>
        <v>42.21</v>
      </c>
      <c r="AC21" s="21">
        <f t="shared" si="3"/>
        <v>42.21</v>
      </c>
      <c r="AD21" s="22">
        <f t="shared" si="4"/>
        <v>6.0411295522676554</v>
      </c>
    </row>
    <row r="22" spans="1:1025" ht="15.75" x14ac:dyDescent="0.25">
      <c r="A22" s="13">
        <v>5</v>
      </c>
      <c r="B22" s="46" t="s">
        <v>342</v>
      </c>
      <c r="C22" s="43" t="s">
        <v>80</v>
      </c>
      <c r="D22" s="14" t="s">
        <v>62</v>
      </c>
      <c r="E22" s="15">
        <v>1</v>
      </c>
      <c r="F22" s="16"/>
      <c r="G22" s="15"/>
      <c r="H22" s="17"/>
      <c r="I22" s="17"/>
      <c r="J22" s="18">
        <v>1.0379</v>
      </c>
      <c r="K22" s="15" t="str">
        <f t="shared" si="0"/>
        <v/>
      </c>
      <c r="L22" s="44">
        <v>105</v>
      </c>
      <c r="M22" s="42">
        <v>92.79</v>
      </c>
      <c r="N22" s="41">
        <v>87.5</v>
      </c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>
        <f t="shared" si="1"/>
        <v>3</v>
      </c>
      <c r="AB22" s="21">
        <f t="shared" si="2"/>
        <v>95.100000000000009</v>
      </c>
      <c r="AC22" s="21">
        <f t="shared" si="3"/>
        <v>95.100000000000009</v>
      </c>
      <c r="AD22" s="22">
        <f t="shared" si="4"/>
        <v>9.4375753606572914</v>
      </c>
    </row>
    <row r="23" spans="1:1025" ht="15.75" x14ac:dyDescent="0.25">
      <c r="A23" s="13">
        <v>6</v>
      </c>
      <c r="B23" s="46" t="s">
        <v>343</v>
      </c>
      <c r="C23" s="43" t="s">
        <v>81</v>
      </c>
      <c r="D23" s="14" t="s">
        <v>62</v>
      </c>
      <c r="E23" s="15">
        <v>1</v>
      </c>
      <c r="F23" s="16"/>
      <c r="G23" s="15"/>
      <c r="H23" s="17"/>
      <c r="I23" s="17"/>
      <c r="J23" s="18">
        <v>1.0379</v>
      </c>
      <c r="K23" s="15" t="str">
        <f t="shared" si="0"/>
        <v/>
      </c>
      <c r="L23" s="44">
        <v>39</v>
      </c>
      <c r="M23" s="42">
        <v>35.56</v>
      </c>
      <c r="N23" s="41">
        <v>35.83</v>
      </c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>
        <f t="shared" si="1"/>
        <v>3</v>
      </c>
      <c r="AB23" s="21">
        <f t="shared" si="2"/>
        <v>36.800000000000004</v>
      </c>
      <c r="AC23" s="21">
        <f t="shared" si="3"/>
        <v>36.800000000000004</v>
      </c>
      <c r="AD23" s="22">
        <f t="shared" si="4"/>
        <v>5.1981311547108247</v>
      </c>
    </row>
    <row r="24" spans="1:1025" ht="15.75" x14ac:dyDescent="0.25">
      <c r="A24" s="13">
        <v>7</v>
      </c>
      <c r="B24" s="46" t="s">
        <v>344</v>
      </c>
      <c r="C24" s="43" t="s">
        <v>82</v>
      </c>
      <c r="D24" s="14" t="s">
        <v>62</v>
      </c>
      <c r="E24" s="15">
        <v>1</v>
      </c>
      <c r="F24" s="16"/>
      <c r="G24" s="15"/>
      <c r="H24" s="17"/>
      <c r="I24" s="17"/>
      <c r="J24" s="18">
        <v>1.0379</v>
      </c>
      <c r="K24" s="15" t="str">
        <f t="shared" si="0"/>
        <v/>
      </c>
      <c r="L24" s="44">
        <v>49</v>
      </c>
      <c r="M24" s="42">
        <v>44.23</v>
      </c>
      <c r="N24" s="41">
        <v>43.33</v>
      </c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>
        <f t="shared" si="1"/>
        <v>3</v>
      </c>
      <c r="AB24" s="21">
        <f t="shared" si="2"/>
        <v>45.52</v>
      </c>
      <c r="AC24" s="21">
        <f t="shared" si="3"/>
        <v>45.52</v>
      </c>
      <c r="AD24" s="22">
        <f t="shared" si="4"/>
        <v>6.6941542690982274</v>
      </c>
    </row>
    <row r="25" spans="1:1025" ht="15.75" x14ac:dyDescent="0.25">
      <c r="A25" s="13">
        <v>8</v>
      </c>
      <c r="B25" s="46" t="s">
        <v>345</v>
      </c>
      <c r="C25" s="43" t="s">
        <v>83</v>
      </c>
      <c r="D25" s="14" t="s">
        <v>62</v>
      </c>
      <c r="E25" s="15">
        <v>1</v>
      </c>
      <c r="F25" s="16"/>
      <c r="G25" s="15"/>
      <c r="H25" s="17"/>
      <c r="I25" s="17"/>
      <c r="J25" s="18">
        <v>1.0379</v>
      </c>
      <c r="K25" s="15" t="str">
        <f t="shared" si="0"/>
        <v/>
      </c>
      <c r="L25" s="44">
        <v>200</v>
      </c>
      <c r="M25" s="42">
        <v>179.51</v>
      </c>
      <c r="N25" s="41">
        <v>172.5</v>
      </c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>
        <f t="shared" si="1"/>
        <v>3</v>
      </c>
      <c r="AB25" s="21">
        <f t="shared" si="2"/>
        <v>184.01</v>
      </c>
      <c r="AC25" s="21">
        <f t="shared" si="3"/>
        <v>184.01</v>
      </c>
      <c r="AD25" s="22">
        <f t="shared" si="4"/>
        <v>7.7659000363199242</v>
      </c>
    </row>
    <row r="26" spans="1:1025" ht="15.75" x14ac:dyDescent="0.25">
      <c r="A26" s="13">
        <v>9</v>
      </c>
      <c r="B26" s="46" t="s">
        <v>346</v>
      </c>
      <c r="C26" s="43" t="s">
        <v>84</v>
      </c>
      <c r="D26" s="14" t="s">
        <v>62</v>
      </c>
      <c r="E26" s="15">
        <v>1</v>
      </c>
      <c r="F26" s="16"/>
      <c r="G26" s="15"/>
      <c r="H26" s="17"/>
      <c r="I26" s="17"/>
      <c r="J26" s="18">
        <v>1.0379</v>
      </c>
      <c r="K26" s="15" t="str">
        <f t="shared" si="0"/>
        <v/>
      </c>
      <c r="L26" s="44">
        <v>4000</v>
      </c>
      <c r="M26" s="42">
        <v>3591.99</v>
      </c>
      <c r="N26" s="41">
        <v>3451.67</v>
      </c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>
        <f t="shared" si="1"/>
        <v>3</v>
      </c>
      <c r="AB26" s="21">
        <f t="shared" si="2"/>
        <v>3681.2200000000003</v>
      </c>
      <c r="AC26" s="21">
        <f t="shared" si="3"/>
        <v>3681.2200000000003</v>
      </c>
      <c r="AD26" s="22">
        <f t="shared" si="4"/>
        <v>7.7378484726204677</v>
      </c>
    </row>
    <row r="27" spans="1:1025" s="77" customFormat="1" ht="15.75" x14ac:dyDescent="0.25">
      <c r="A27" s="13">
        <v>10</v>
      </c>
      <c r="B27" s="62" t="s">
        <v>347</v>
      </c>
      <c r="C27" s="63" t="s">
        <v>85</v>
      </c>
      <c r="D27" s="64" t="s">
        <v>62</v>
      </c>
      <c r="E27" s="65">
        <v>1</v>
      </c>
      <c r="F27" s="66"/>
      <c r="G27" s="65"/>
      <c r="H27" s="67"/>
      <c r="I27" s="67"/>
      <c r="J27" s="68">
        <v>1.0379</v>
      </c>
      <c r="K27" s="65" t="str">
        <f t="shared" si="0"/>
        <v/>
      </c>
      <c r="L27" s="69">
        <v>1400</v>
      </c>
      <c r="M27" s="70">
        <v>1259.19</v>
      </c>
      <c r="N27" s="71">
        <v>1210</v>
      </c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3">
        <f t="shared" si="1"/>
        <v>3</v>
      </c>
      <c r="AB27" s="74">
        <f t="shared" si="2"/>
        <v>1289.73</v>
      </c>
      <c r="AC27" s="74">
        <f t="shared" si="3"/>
        <v>1289.73</v>
      </c>
      <c r="AD27" s="75">
        <f t="shared" si="4"/>
        <v>7.6460169414154215</v>
      </c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76"/>
      <c r="EL27" s="76"/>
      <c r="EM27" s="76"/>
      <c r="EN27" s="76"/>
      <c r="EO27" s="76"/>
      <c r="EP27" s="76"/>
      <c r="EQ27" s="76"/>
      <c r="ER27" s="76"/>
      <c r="ES27" s="76"/>
      <c r="ET27" s="76"/>
      <c r="EU27" s="76"/>
      <c r="EV27" s="76"/>
      <c r="EW27" s="76"/>
      <c r="EX27" s="76"/>
      <c r="EY27" s="76"/>
      <c r="EZ27" s="76"/>
      <c r="FA27" s="76"/>
      <c r="FB27" s="76"/>
      <c r="FC27" s="76"/>
      <c r="FD27" s="76"/>
      <c r="FE27" s="76"/>
      <c r="FF27" s="76"/>
      <c r="FG27" s="76"/>
      <c r="FH27" s="76"/>
      <c r="FI27" s="76"/>
      <c r="FJ27" s="76"/>
      <c r="FK27" s="76"/>
      <c r="FL27" s="76"/>
      <c r="FM27" s="76"/>
      <c r="FN27" s="76"/>
      <c r="FO27" s="76"/>
      <c r="FP27" s="76"/>
      <c r="FQ27" s="76"/>
      <c r="FR27" s="76"/>
      <c r="FS27" s="76"/>
      <c r="FT27" s="76"/>
      <c r="FU27" s="76"/>
      <c r="FV27" s="76"/>
      <c r="FW27" s="76"/>
      <c r="FX27" s="76"/>
      <c r="FY27" s="76"/>
      <c r="FZ27" s="76"/>
      <c r="GA27" s="76"/>
      <c r="GB27" s="76"/>
      <c r="GC27" s="76"/>
      <c r="GD27" s="76"/>
      <c r="GE27" s="76"/>
      <c r="GF27" s="76"/>
      <c r="GG27" s="76"/>
      <c r="GH27" s="76"/>
      <c r="GI27" s="76"/>
      <c r="GJ27" s="76"/>
      <c r="GK27" s="76"/>
      <c r="GL27" s="76"/>
      <c r="GM27" s="76"/>
      <c r="GN27" s="76"/>
      <c r="GO27" s="76"/>
      <c r="GP27" s="76"/>
      <c r="GQ27" s="76"/>
      <c r="GR27" s="76"/>
      <c r="GS27" s="76"/>
      <c r="GT27" s="76"/>
      <c r="GU27" s="76"/>
      <c r="GV27" s="76"/>
      <c r="GW27" s="76"/>
      <c r="GX27" s="76"/>
      <c r="GY27" s="76"/>
      <c r="GZ27" s="76"/>
      <c r="HA27" s="76"/>
      <c r="HB27" s="76"/>
      <c r="HC27" s="76"/>
      <c r="HD27" s="76"/>
      <c r="HE27" s="76"/>
      <c r="HF27" s="76"/>
      <c r="HG27" s="76"/>
      <c r="HH27" s="76"/>
      <c r="HI27" s="76"/>
      <c r="HJ27" s="76"/>
      <c r="HK27" s="76"/>
      <c r="HL27" s="76"/>
      <c r="HM27" s="76"/>
      <c r="HN27" s="76"/>
      <c r="HO27" s="76"/>
      <c r="HP27" s="76"/>
      <c r="HQ27" s="76"/>
      <c r="HR27" s="76"/>
      <c r="HS27" s="76"/>
      <c r="HT27" s="76"/>
      <c r="HU27" s="76"/>
      <c r="HV27" s="76"/>
      <c r="HW27" s="76"/>
      <c r="HX27" s="76"/>
      <c r="HY27" s="76"/>
      <c r="HZ27" s="76"/>
      <c r="IA27" s="76"/>
      <c r="IB27" s="76"/>
      <c r="IC27" s="76"/>
      <c r="ID27" s="76"/>
      <c r="IE27" s="76"/>
      <c r="IF27" s="76"/>
      <c r="IG27" s="76"/>
      <c r="IH27" s="76"/>
      <c r="II27" s="76"/>
      <c r="IJ27" s="76"/>
      <c r="IK27" s="76"/>
      <c r="IL27" s="76"/>
      <c r="IM27" s="76"/>
      <c r="IN27" s="76"/>
      <c r="IO27" s="76"/>
      <c r="IP27" s="76"/>
      <c r="IQ27" s="76"/>
      <c r="IR27" s="76"/>
      <c r="IS27" s="76"/>
      <c r="IT27" s="76"/>
      <c r="IU27" s="76"/>
      <c r="IV27" s="76"/>
      <c r="IW27" s="76"/>
      <c r="IX27" s="76"/>
      <c r="IY27" s="76"/>
      <c r="IZ27" s="76"/>
      <c r="JA27" s="76"/>
      <c r="JB27" s="76"/>
      <c r="JC27" s="76"/>
      <c r="JD27" s="76"/>
      <c r="JE27" s="76"/>
      <c r="JF27" s="76"/>
      <c r="JG27" s="76"/>
      <c r="JH27" s="76"/>
      <c r="JI27" s="76"/>
      <c r="JJ27" s="76"/>
      <c r="JK27" s="76"/>
      <c r="JL27" s="76"/>
      <c r="JM27" s="76"/>
      <c r="JN27" s="76"/>
      <c r="JO27" s="76"/>
      <c r="JP27" s="76"/>
      <c r="JQ27" s="76"/>
      <c r="JR27" s="76"/>
      <c r="JS27" s="76"/>
      <c r="JT27" s="76"/>
      <c r="JU27" s="76"/>
      <c r="JV27" s="76"/>
      <c r="JW27" s="76"/>
      <c r="JX27" s="76"/>
      <c r="JY27" s="76"/>
      <c r="JZ27" s="76"/>
      <c r="KA27" s="76"/>
      <c r="KB27" s="76"/>
      <c r="KC27" s="76"/>
      <c r="KD27" s="76"/>
      <c r="KE27" s="76"/>
      <c r="KF27" s="76"/>
      <c r="KG27" s="76"/>
      <c r="KH27" s="76"/>
      <c r="KI27" s="76"/>
      <c r="KJ27" s="76"/>
      <c r="KK27" s="76"/>
      <c r="KL27" s="76"/>
      <c r="KM27" s="76"/>
      <c r="KN27" s="76"/>
      <c r="KO27" s="76"/>
      <c r="KP27" s="76"/>
      <c r="KQ27" s="76"/>
      <c r="KR27" s="76"/>
      <c r="KS27" s="76"/>
      <c r="KT27" s="76"/>
      <c r="KU27" s="76"/>
      <c r="KV27" s="76"/>
      <c r="KW27" s="76"/>
      <c r="KX27" s="76"/>
      <c r="KY27" s="76"/>
      <c r="KZ27" s="76"/>
      <c r="LA27" s="76"/>
      <c r="LB27" s="76"/>
      <c r="LC27" s="76"/>
      <c r="LD27" s="76"/>
      <c r="LE27" s="76"/>
      <c r="LF27" s="76"/>
      <c r="LG27" s="76"/>
      <c r="LH27" s="76"/>
      <c r="LI27" s="76"/>
      <c r="LJ27" s="76"/>
      <c r="LK27" s="76"/>
      <c r="LL27" s="76"/>
      <c r="LM27" s="76"/>
      <c r="LN27" s="76"/>
      <c r="LO27" s="76"/>
      <c r="LP27" s="76"/>
      <c r="LQ27" s="76"/>
      <c r="LR27" s="76"/>
      <c r="LS27" s="76"/>
      <c r="LT27" s="76"/>
      <c r="LU27" s="76"/>
      <c r="LV27" s="76"/>
      <c r="LW27" s="76"/>
      <c r="LX27" s="76"/>
      <c r="LY27" s="76"/>
      <c r="LZ27" s="76"/>
      <c r="MA27" s="76"/>
      <c r="MB27" s="76"/>
      <c r="MC27" s="76"/>
      <c r="MD27" s="76"/>
      <c r="ME27" s="76"/>
      <c r="MF27" s="76"/>
      <c r="MG27" s="76"/>
      <c r="MH27" s="76"/>
      <c r="MI27" s="76"/>
      <c r="MJ27" s="76"/>
      <c r="MK27" s="76"/>
      <c r="ML27" s="76"/>
      <c r="MM27" s="76"/>
      <c r="MN27" s="76"/>
      <c r="MO27" s="76"/>
      <c r="MP27" s="76"/>
      <c r="MQ27" s="76"/>
      <c r="MR27" s="76"/>
      <c r="MS27" s="76"/>
      <c r="MT27" s="76"/>
      <c r="MU27" s="76"/>
      <c r="MV27" s="76"/>
      <c r="MW27" s="76"/>
      <c r="MX27" s="76"/>
      <c r="MY27" s="76"/>
      <c r="MZ27" s="76"/>
      <c r="NA27" s="76"/>
      <c r="NB27" s="76"/>
      <c r="NC27" s="76"/>
      <c r="ND27" s="76"/>
      <c r="NE27" s="76"/>
      <c r="NF27" s="76"/>
      <c r="NG27" s="76"/>
      <c r="NH27" s="76"/>
      <c r="NI27" s="76"/>
      <c r="NJ27" s="76"/>
      <c r="NK27" s="76"/>
      <c r="NL27" s="76"/>
      <c r="NM27" s="76"/>
      <c r="NN27" s="76"/>
      <c r="NO27" s="76"/>
      <c r="NP27" s="76"/>
      <c r="NQ27" s="76"/>
      <c r="NR27" s="76"/>
      <c r="NS27" s="76"/>
      <c r="NT27" s="76"/>
      <c r="NU27" s="76"/>
      <c r="NV27" s="76"/>
      <c r="NW27" s="76"/>
      <c r="NX27" s="76"/>
      <c r="NY27" s="76"/>
      <c r="NZ27" s="76"/>
      <c r="OA27" s="76"/>
      <c r="OB27" s="76"/>
      <c r="OC27" s="76"/>
      <c r="OD27" s="76"/>
      <c r="OE27" s="76"/>
      <c r="OF27" s="76"/>
      <c r="OG27" s="76"/>
      <c r="OH27" s="76"/>
      <c r="OI27" s="76"/>
      <c r="OJ27" s="76"/>
      <c r="OK27" s="76"/>
      <c r="OL27" s="76"/>
      <c r="OM27" s="76"/>
      <c r="ON27" s="76"/>
      <c r="OO27" s="76"/>
      <c r="OP27" s="76"/>
      <c r="OQ27" s="76"/>
      <c r="OR27" s="76"/>
      <c r="OS27" s="76"/>
      <c r="OT27" s="76"/>
      <c r="OU27" s="76"/>
      <c r="OV27" s="76"/>
      <c r="OW27" s="76"/>
      <c r="OX27" s="76"/>
      <c r="OY27" s="76"/>
      <c r="OZ27" s="76"/>
      <c r="PA27" s="76"/>
      <c r="PB27" s="76"/>
      <c r="PC27" s="76"/>
      <c r="PD27" s="76"/>
      <c r="PE27" s="76"/>
      <c r="PF27" s="76"/>
      <c r="PG27" s="76"/>
      <c r="PH27" s="76"/>
      <c r="PI27" s="76"/>
      <c r="PJ27" s="76"/>
      <c r="PK27" s="76"/>
      <c r="PL27" s="76"/>
      <c r="PM27" s="76"/>
      <c r="PN27" s="76"/>
      <c r="PO27" s="76"/>
      <c r="PP27" s="76"/>
      <c r="PQ27" s="76"/>
      <c r="PR27" s="76"/>
      <c r="PS27" s="76"/>
      <c r="PT27" s="76"/>
      <c r="PU27" s="76"/>
      <c r="PV27" s="76"/>
      <c r="PW27" s="76"/>
      <c r="PX27" s="76"/>
      <c r="PY27" s="76"/>
      <c r="PZ27" s="76"/>
      <c r="QA27" s="76"/>
      <c r="QB27" s="76"/>
      <c r="QC27" s="76"/>
      <c r="QD27" s="76"/>
      <c r="QE27" s="76"/>
      <c r="QF27" s="76"/>
      <c r="QG27" s="76"/>
      <c r="QH27" s="76"/>
      <c r="QI27" s="76"/>
      <c r="QJ27" s="76"/>
      <c r="QK27" s="76"/>
      <c r="QL27" s="76"/>
      <c r="QM27" s="76"/>
      <c r="QN27" s="76"/>
      <c r="QO27" s="76"/>
      <c r="QP27" s="76"/>
      <c r="QQ27" s="76"/>
      <c r="QR27" s="76"/>
      <c r="QS27" s="76"/>
      <c r="QT27" s="76"/>
      <c r="QU27" s="76"/>
      <c r="QV27" s="76"/>
      <c r="QW27" s="76"/>
      <c r="QX27" s="76"/>
      <c r="QY27" s="76"/>
      <c r="QZ27" s="76"/>
      <c r="RA27" s="76"/>
      <c r="RB27" s="76"/>
      <c r="RC27" s="76"/>
      <c r="RD27" s="76"/>
      <c r="RE27" s="76"/>
      <c r="RF27" s="76"/>
      <c r="RG27" s="76"/>
      <c r="RH27" s="76"/>
      <c r="RI27" s="76"/>
      <c r="RJ27" s="76"/>
      <c r="RK27" s="76"/>
      <c r="RL27" s="76"/>
      <c r="RM27" s="76"/>
      <c r="RN27" s="76"/>
      <c r="RO27" s="76"/>
      <c r="RP27" s="76"/>
      <c r="RQ27" s="76"/>
      <c r="RR27" s="76"/>
      <c r="RS27" s="76"/>
      <c r="RT27" s="76"/>
      <c r="RU27" s="76"/>
      <c r="RV27" s="76"/>
      <c r="RW27" s="76"/>
      <c r="RX27" s="76"/>
      <c r="RY27" s="76"/>
      <c r="RZ27" s="76"/>
      <c r="SA27" s="76"/>
      <c r="SB27" s="76"/>
      <c r="SC27" s="76"/>
      <c r="SD27" s="76"/>
      <c r="SE27" s="76"/>
      <c r="SF27" s="76"/>
      <c r="SG27" s="76"/>
      <c r="SH27" s="76"/>
      <c r="SI27" s="76"/>
      <c r="SJ27" s="76"/>
      <c r="SK27" s="76"/>
      <c r="SL27" s="76"/>
      <c r="SM27" s="76"/>
      <c r="SN27" s="76"/>
      <c r="SO27" s="76"/>
      <c r="SP27" s="76"/>
      <c r="SQ27" s="76"/>
      <c r="SR27" s="76"/>
      <c r="SS27" s="76"/>
      <c r="ST27" s="76"/>
      <c r="SU27" s="76"/>
      <c r="SV27" s="76"/>
      <c r="SW27" s="76"/>
      <c r="SX27" s="76"/>
      <c r="SY27" s="76"/>
      <c r="SZ27" s="76"/>
      <c r="TA27" s="76"/>
      <c r="TB27" s="76"/>
      <c r="TC27" s="76"/>
      <c r="TD27" s="76"/>
      <c r="TE27" s="76"/>
      <c r="TF27" s="76"/>
      <c r="TG27" s="76"/>
      <c r="TH27" s="76"/>
      <c r="TI27" s="76"/>
      <c r="TJ27" s="76"/>
      <c r="TK27" s="76"/>
      <c r="TL27" s="76"/>
      <c r="TM27" s="76"/>
      <c r="TN27" s="76"/>
      <c r="TO27" s="76"/>
      <c r="TP27" s="76"/>
      <c r="TQ27" s="76"/>
      <c r="TR27" s="76"/>
      <c r="TS27" s="76"/>
      <c r="TT27" s="76"/>
      <c r="TU27" s="76"/>
      <c r="TV27" s="76"/>
      <c r="TW27" s="76"/>
      <c r="TX27" s="76"/>
      <c r="TY27" s="76"/>
      <c r="TZ27" s="76"/>
      <c r="UA27" s="76"/>
      <c r="UB27" s="76"/>
      <c r="UC27" s="76"/>
      <c r="UD27" s="76"/>
      <c r="UE27" s="76"/>
      <c r="UF27" s="76"/>
      <c r="UG27" s="76"/>
      <c r="UH27" s="76"/>
      <c r="UI27" s="76"/>
      <c r="UJ27" s="76"/>
      <c r="UK27" s="76"/>
      <c r="UL27" s="76"/>
      <c r="UM27" s="76"/>
      <c r="UN27" s="76"/>
      <c r="UO27" s="76"/>
      <c r="UP27" s="76"/>
      <c r="UQ27" s="76"/>
      <c r="UR27" s="76"/>
      <c r="US27" s="76"/>
      <c r="UT27" s="76"/>
      <c r="UU27" s="76"/>
      <c r="UV27" s="76"/>
      <c r="UW27" s="76"/>
      <c r="UX27" s="76"/>
      <c r="UY27" s="76"/>
      <c r="UZ27" s="76"/>
      <c r="VA27" s="76"/>
      <c r="VB27" s="76"/>
      <c r="VC27" s="76"/>
      <c r="VD27" s="76"/>
      <c r="VE27" s="76"/>
      <c r="VF27" s="76"/>
      <c r="VG27" s="76"/>
      <c r="VH27" s="76"/>
      <c r="VI27" s="76"/>
      <c r="VJ27" s="76"/>
      <c r="VK27" s="76"/>
      <c r="VL27" s="76"/>
      <c r="VM27" s="76"/>
      <c r="VN27" s="76"/>
      <c r="VO27" s="76"/>
      <c r="VP27" s="76"/>
      <c r="VQ27" s="76"/>
      <c r="VR27" s="76"/>
      <c r="VS27" s="76"/>
      <c r="VT27" s="76"/>
      <c r="VU27" s="76"/>
      <c r="VV27" s="76"/>
      <c r="VW27" s="76"/>
      <c r="VX27" s="76"/>
      <c r="VY27" s="76"/>
      <c r="VZ27" s="76"/>
      <c r="WA27" s="76"/>
      <c r="WB27" s="76"/>
      <c r="WC27" s="76"/>
      <c r="WD27" s="76"/>
      <c r="WE27" s="76"/>
      <c r="WF27" s="76"/>
      <c r="WG27" s="76"/>
      <c r="WH27" s="76"/>
      <c r="WI27" s="76"/>
      <c r="WJ27" s="76"/>
      <c r="WK27" s="76"/>
      <c r="WL27" s="76"/>
      <c r="WM27" s="76"/>
      <c r="WN27" s="76"/>
      <c r="WO27" s="76"/>
      <c r="WP27" s="76"/>
      <c r="WQ27" s="76"/>
      <c r="WR27" s="76"/>
      <c r="WS27" s="76"/>
      <c r="WT27" s="76"/>
      <c r="WU27" s="76"/>
      <c r="WV27" s="76"/>
      <c r="WW27" s="76"/>
      <c r="WX27" s="76"/>
      <c r="WY27" s="76"/>
      <c r="WZ27" s="76"/>
      <c r="XA27" s="76"/>
      <c r="XB27" s="76"/>
      <c r="XC27" s="76"/>
      <c r="XD27" s="76"/>
      <c r="XE27" s="76"/>
      <c r="XF27" s="76"/>
      <c r="XG27" s="76"/>
      <c r="XH27" s="76"/>
      <c r="XI27" s="76"/>
      <c r="XJ27" s="76"/>
      <c r="XK27" s="76"/>
      <c r="XL27" s="76"/>
      <c r="XM27" s="76"/>
      <c r="XN27" s="76"/>
      <c r="XO27" s="76"/>
      <c r="XP27" s="76"/>
      <c r="XQ27" s="76"/>
      <c r="XR27" s="76"/>
      <c r="XS27" s="76"/>
      <c r="XT27" s="76"/>
      <c r="XU27" s="76"/>
      <c r="XV27" s="76"/>
      <c r="XW27" s="76"/>
      <c r="XX27" s="76"/>
      <c r="XY27" s="76"/>
      <c r="XZ27" s="76"/>
      <c r="YA27" s="76"/>
      <c r="YB27" s="76"/>
      <c r="YC27" s="76"/>
      <c r="YD27" s="76"/>
      <c r="YE27" s="76"/>
      <c r="YF27" s="76"/>
      <c r="YG27" s="76"/>
      <c r="YH27" s="76"/>
      <c r="YI27" s="76"/>
      <c r="YJ27" s="76"/>
      <c r="YK27" s="76"/>
      <c r="YL27" s="76"/>
      <c r="YM27" s="76"/>
      <c r="YN27" s="76"/>
      <c r="YO27" s="76"/>
      <c r="YP27" s="76"/>
      <c r="YQ27" s="76"/>
      <c r="YR27" s="76"/>
      <c r="YS27" s="76"/>
      <c r="YT27" s="76"/>
      <c r="YU27" s="76"/>
      <c r="YV27" s="76"/>
      <c r="YW27" s="76"/>
      <c r="YX27" s="76"/>
      <c r="YY27" s="76"/>
      <c r="YZ27" s="76"/>
      <c r="ZA27" s="76"/>
      <c r="ZB27" s="76"/>
      <c r="ZC27" s="76"/>
      <c r="ZD27" s="76"/>
      <c r="ZE27" s="76"/>
      <c r="ZF27" s="76"/>
      <c r="ZG27" s="76"/>
      <c r="ZH27" s="76"/>
      <c r="ZI27" s="76"/>
      <c r="ZJ27" s="76"/>
      <c r="ZK27" s="76"/>
      <c r="ZL27" s="76"/>
      <c r="ZM27" s="76"/>
      <c r="ZN27" s="76"/>
      <c r="ZO27" s="76"/>
      <c r="ZP27" s="76"/>
      <c r="ZQ27" s="76"/>
      <c r="ZR27" s="76"/>
      <c r="ZS27" s="76"/>
      <c r="ZT27" s="76"/>
      <c r="ZU27" s="76"/>
      <c r="ZV27" s="76"/>
      <c r="ZW27" s="76"/>
      <c r="ZX27" s="76"/>
      <c r="ZY27" s="76"/>
      <c r="ZZ27" s="76"/>
      <c r="AAA27" s="76"/>
      <c r="AAB27" s="76"/>
      <c r="AAC27" s="76"/>
      <c r="AAD27" s="76"/>
      <c r="AAE27" s="76"/>
      <c r="AAF27" s="76"/>
      <c r="AAG27" s="76"/>
      <c r="AAH27" s="76"/>
      <c r="AAI27" s="76"/>
      <c r="AAJ27" s="76"/>
      <c r="AAK27" s="76"/>
      <c r="AAL27" s="76"/>
      <c r="AAM27" s="76"/>
      <c r="AAN27" s="76"/>
      <c r="AAO27" s="76"/>
      <c r="AAP27" s="76"/>
      <c r="AAQ27" s="76"/>
      <c r="AAR27" s="76"/>
      <c r="AAS27" s="76"/>
      <c r="AAT27" s="76"/>
      <c r="AAU27" s="76"/>
      <c r="AAV27" s="76"/>
      <c r="AAW27" s="76"/>
      <c r="AAX27" s="76"/>
      <c r="AAY27" s="76"/>
      <c r="AAZ27" s="76"/>
      <c r="ABA27" s="76"/>
      <c r="ABB27" s="76"/>
      <c r="ABC27" s="76"/>
      <c r="ABD27" s="76"/>
      <c r="ABE27" s="76"/>
      <c r="ABF27" s="76"/>
      <c r="ABG27" s="76"/>
      <c r="ABH27" s="76"/>
      <c r="ABI27" s="76"/>
      <c r="ABJ27" s="76"/>
      <c r="ABK27" s="76"/>
      <c r="ABL27" s="76"/>
      <c r="ABM27" s="76"/>
      <c r="ABN27" s="76"/>
      <c r="ABO27" s="76"/>
      <c r="ABP27" s="76"/>
      <c r="ABQ27" s="76"/>
      <c r="ABR27" s="76"/>
      <c r="ABS27" s="76"/>
      <c r="ABT27" s="76"/>
      <c r="ABU27" s="76"/>
      <c r="ABV27" s="76"/>
      <c r="ABW27" s="76"/>
      <c r="ABX27" s="76"/>
      <c r="ABY27" s="76"/>
      <c r="ABZ27" s="76"/>
      <c r="ACA27" s="76"/>
      <c r="ACB27" s="76"/>
      <c r="ACC27" s="76"/>
      <c r="ACD27" s="76"/>
      <c r="ACE27" s="76"/>
      <c r="ACF27" s="76"/>
      <c r="ACG27" s="76"/>
      <c r="ACH27" s="76"/>
      <c r="ACI27" s="76"/>
      <c r="ACJ27" s="76"/>
      <c r="ACK27" s="76"/>
      <c r="ACL27" s="76"/>
      <c r="ACM27" s="76"/>
      <c r="ACN27" s="76"/>
      <c r="ACO27" s="76"/>
      <c r="ACP27" s="76"/>
      <c r="ACQ27" s="76"/>
      <c r="ACR27" s="76"/>
      <c r="ACS27" s="76"/>
      <c r="ACT27" s="76"/>
      <c r="ACU27" s="76"/>
      <c r="ACV27" s="76"/>
      <c r="ACW27" s="76"/>
      <c r="ACX27" s="76"/>
      <c r="ACY27" s="76"/>
      <c r="ACZ27" s="76"/>
      <c r="ADA27" s="76"/>
      <c r="ADB27" s="76"/>
      <c r="ADC27" s="76"/>
      <c r="ADD27" s="76"/>
      <c r="ADE27" s="76"/>
      <c r="ADF27" s="76"/>
      <c r="ADG27" s="76"/>
      <c r="ADH27" s="76"/>
      <c r="ADI27" s="76"/>
      <c r="ADJ27" s="76"/>
      <c r="ADK27" s="76"/>
      <c r="ADL27" s="76"/>
      <c r="ADM27" s="76"/>
      <c r="ADN27" s="76"/>
      <c r="ADO27" s="76"/>
      <c r="ADP27" s="76"/>
      <c r="ADQ27" s="76"/>
      <c r="ADR27" s="76"/>
      <c r="ADS27" s="76"/>
      <c r="ADT27" s="76"/>
      <c r="ADU27" s="76"/>
      <c r="ADV27" s="76"/>
      <c r="ADW27" s="76"/>
      <c r="ADX27" s="76"/>
      <c r="ADY27" s="76"/>
      <c r="ADZ27" s="76"/>
      <c r="AEA27" s="76"/>
      <c r="AEB27" s="76"/>
      <c r="AEC27" s="76"/>
      <c r="AED27" s="76"/>
      <c r="AEE27" s="76"/>
      <c r="AEF27" s="76"/>
      <c r="AEG27" s="76"/>
      <c r="AEH27" s="76"/>
      <c r="AEI27" s="76"/>
      <c r="AEJ27" s="76"/>
      <c r="AEK27" s="76"/>
      <c r="AEL27" s="76"/>
      <c r="AEM27" s="76"/>
      <c r="AEN27" s="76"/>
      <c r="AEO27" s="76"/>
      <c r="AEP27" s="76"/>
      <c r="AEQ27" s="76"/>
      <c r="AER27" s="76"/>
      <c r="AES27" s="76"/>
      <c r="AET27" s="76"/>
      <c r="AEU27" s="76"/>
      <c r="AEV27" s="76"/>
      <c r="AEW27" s="76"/>
      <c r="AEX27" s="76"/>
      <c r="AEY27" s="76"/>
      <c r="AEZ27" s="76"/>
      <c r="AFA27" s="76"/>
      <c r="AFB27" s="76"/>
      <c r="AFC27" s="76"/>
      <c r="AFD27" s="76"/>
      <c r="AFE27" s="76"/>
      <c r="AFF27" s="76"/>
      <c r="AFG27" s="76"/>
      <c r="AFH27" s="76"/>
      <c r="AFI27" s="76"/>
      <c r="AFJ27" s="76"/>
      <c r="AFK27" s="76"/>
      <c r="AFL27" s="76"/>
      <c r="AFM27" s="76"/>
      <c r="AFN27" s="76"/>
      <c r="AFO27" s="76"/>
      <c r="AFP27" s="76"/>
      <c r="AFQ27" s="76"/>
      <c r="AFR27" s="76"/>
      <c r="AFS27" s="76"/>
      <c r="AFT27" s="76"/>
      <c r="AFU27" s="76"/>
      <c r="AFV27" s="76"/>
      <c r="AFW27" s="76"/>
      <c r="AFX27" s="76"/>
      <c r="AFY27" s="76"/>
      <c r="AFZ27" s="76"/>
      <c r="AGA27" s="76"/>
      <c r="AGB27" s="76"/>
      <c r="AGC27" s="76"/>
      <c r="AGD27" s="76"/>
      <c r="AGE27" s="76"/>
      <c r="AGF27" s="76"/>
      <c r="AGG27" s="76"/>
      <c r="AGH27" s="76"/>
      <c r="AGI27" s="76"/>
      <c r="AGJ27" s="76"/>
      <c r="AGK27" s="76"/>
      <c r="AGL27" s="76"/>
      <c r="AGM27" s="76"/>
      <c r="AGN27" s="76"/>
      <c r="AGO27" s="76"/>
      <c r="AGP27" s="76"/>
      <c r="AGQ27" s="76"/>
      <c r="AGR27" s="76"/>
      <c r="AGS27" s="76"/>
      <c r="AGT27" s="76"/>
      <c r="AGU27" s="76"/>
      <c r="AGV27" s="76"/>
      <c r="AGW27" s="76"/>
      <c r="AGX27" s="76"/>
      <c r="AGY27" s="76"/>
      <c r="AGZ27" s="76"/>
      <c r="AHA27" s="76"/>
      <c r="AHB27" s="76"/>
      <c r="AHC27" s="76"/>
      <c r="AHD27" s="76"/>
      <c r="AHE27" s="76"/>
      <c r="AHF27" s="76"/>
      <c r="AHG27" s="76"/>
      <c r="AHH27" s="76"/>
      <c r="AHI27" s="76"/>
      <c r="AHJ27" s="76"/>
      <c r="AHK27" s="76"/>
      <c r="AHL27" s="76"/>
      <c r="AHM27" s="76"/>
      <c r="AHN27" s="76"/>
      <c r="AHO27" s="76"/>
      <c r="AHP27" s="76"/>
      <c r="AHQ27" s="76"/>
      <c r="AHR27" s="76"/>
      <c r="AHS27" s="76"/>
      <c r="AHT27" s="76"/>
      <c r="AHU27" s="76"/>
      <c r="AHV27" s="76"/>
      <c r="AHW27" s="76"/>
      <c r="AHX27" s="76"/>
      <c r="AHY27" s="76"/>
      <c r="AHZ27" s="76"/>
      <c r="AIA27" s="76"/>
      <c r="AIB27" s="76"/>
      <c r="AIC27" s="76"/>
      <c r="AID27" s="76"/>
      <c r="AIE27" s="76"/>
      <c r="AIF27" s="76"/>
      <c r="AIG27" s="76"/>
      <c r="AIH27" s="76"/>
      <c r="AII27" s="76"/>
      <c r="AIJ27" s="76"/>
      <c r="AIK27" s="76"/>
      <c r="AIL27" s="76"/>
      <c r="AIM27" s="76"/>
      <c r="AIN27" s="76"/>
      <c r="AIO27" s="76"/>
      <c r="AIP27" s="76"/>
      <c r="AIQ27" s="76"/>
      <c r="AIR27" s="76"/>
      <c r="AIS27" s="76"/>
      <c r="AIT27" s="76"/>
      <c r="AIU27" s="76"/>
      <c r="AIV27" s="76"/>
      <c r="AIW27" s="76"/>
      <c r="AIX27" s="76"/>
      <c r="AIY27" s="76"/>
      <c r="AIZ27" s="76"/>
      <c r="AJA27" s="76"/>
      <c r="AJB27" s="76"/>
      <c r="AJC27" s="76"/>
      <c r="AJD27" s="76"/>
      <c r="AJE27" s="76"/>
      <c r="AJF27" s="76"/>
      <c r="AJG27" s="76"/>
      <c r="AJH27" s="76"/>
      <c r="AJI27" s="76"/>
      <c r="AJJ27" s="76"/>
      <c r="AJK27" s="76"/>
      <c r="AJL27" s="76"/>
      <c r="AJM27" s="76"/>
      <c r="AJN27" s="76"/>
      <c r="AJO27" s="76"/>
      <c r="AJP27" s="76"/>
      <c r="AJQ27" s="76"/>
      <c r="AJR27" s="76"/>
      <c r="AJS27" s="76"/>
      <c r="AJT27" s="76"/>
      <c r="AJU27" s="76"/>
      <c r="AJV27" s="76"/>
      <c r="AJW27" s="76"/>
      <c r="AJX27" s="76"/>
      <c r="AJY27" s="76"/>
      <c r="AJZ27" s="76"/>
      <c r="AKA27" s="76"/>
      <c r="AKB27" s="76"/>
      <c r="AKC27" s="76"/>
      <c r="AKD27" s="76"/>
      <c r="AKE27" s="76"/>
      <c r="AKF27" s="76"/>
      <c r="AKG27" s="76"/>
      <c r="AKH27" s="76"/>
      <c r="AKI27" s="76"/>
      <c r="AKJ27" s="76"/>
      <c r="AKK27" s="76"/>
      <c r="AKL27" s="76"/>
      <c r="AKM27" s="76"/>
      <c r="AKN27" s="76"/>
      <c r="AKO27" s="76"/>
      <c r="AKP27" s="76"/>
      <c r="AKQ27" s="76"/>
      <c r="AKR27" s="76"/>
      <c r="AKS27" s="76"/>
      <c r="AKT27" s="76"/>
      <c r="AKU27" s="76"/>
      <c r="AKV27" s="76"/>
      <c r="AKW27" s="76"/>
      <c r="AKX27" s="76"/>
      <c r="AKY27" s="76"/>
      <c r="AKZ27" s="76"/>
      <c r="ALA27" s="76"/>
      <c r="ALB27" s="76"/>
      <c r="ALC27" s="76"/>
      <c r="ALD27" s="76"/>
      <c r="ALE27" s="76"/>
      <c r="ALF27" s="76"/>
      <c r="ALG27" s="76"/>
      <c r="ALH27" s="76"/>
      <c r="ALI27" s="76"/>
      <c r="ALJ27" s="76"/>
      <c r="ALK27" s="76"/>
      <c r="ALL27" s="76"/>
      <c r="ALM27" s="76"/>
      <c r="ALN27" s="76"/>
      <c r="ALO27" s="76"/>
      <c r="ALP27" s="76"/>
      <c r="ALQ27" s="76"/>
      <c r="ALR27" s="76"/>
      <c r="ALS27" s="76"/>
      <c r="ALT27" s="76"/>
      <c r="ALU27" s="76"/>
      <c r="ALV27" s="76"/>
      <c r="ALW27" s="76"/>
      <c r="ALX27" s="76"/>
      <c r="ALY27" s="76"/>
      <c r="ALZ27" s="76"/>
      <c r="AMA27" s="76"/>
      <c r="AMB27" s="76"/>
      <c r="AMC27" s="76"/>
      <c r="AMD27" s="76"/>
      <c r="AME27" s="76"/>
      <c r="AMF27" s="76"/>
      <c r="AMG27" s="76"/>
      <c r="AMH27" s="76"/>
      <c r="AMI27" s="76"/>
      <c r="AMJ27" s="76"/>
      <c r="AMK27" s="76"/>
    </row>
    <row r="28" spans="1:1025" ht="15.75" x14ac:dyDescent="0.25">
      <c r="A28" s="13">
        <v>11</v>
      </c>
      <c r="B28" s="46" t="s">
        <v>348</v>
      </c>
      <c r="C28" s="43" t="s">
        <v>86</v>
      </c>
      <c r="D28" s="14" t="s">
        <v>62</v>
      </c>
      <c r="E28" s="15">
        <v>1</v>
      </c>
      <c r="F28" s="16"/>
      <c r="G28" s="15"/>
      <c r="H28" s="17"/>
      <c r="I28" s="17"/>
      <c r="J28" s="18">
        <v>1.0379</v>
      </c>
      <c r="K28" s="15" t="str">
        <f t="shared" si="0"/>
        <v/>
      </c>
      <c r="L28" s="44">
        <v>1100</v>
      </c>
      <c r="M28" s="42">
        <v>1013.77</v>
      </c>
      <c r="N28" s="41">
        <v>974.25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>
        <f t="shared" si="1"/>
        <v>3</v>
      </c>
      <c r="AB28" s="21">
        <f t="shared" si="2"/>
        <v>1029.3399999999999</v>
      </c>
      <c r="AC28" s="21">
        <f t="shared" si="3"/>
        <v>1029.3399999999999</v>
      </c>
      <c r="AD28" s="22">
        <f t="shared" si="4"/>
        <v>6.2471701420637791</v>
      </c>
    </row>
    <row r="29" spans="1:1025" ht="15.75" x14ac:dyDescent="0.25">
      <c r="A29" s="13">
        <v>12</v>
      </c>
      <c r="B29" s="46" t="s">
        <v>349</v>
      </c>
      <c r="C29" s="43" t="s">
        <v>87</v>
      </c>
      <c r="D29" s="14" t="s">
        <v>62</v>
      </c>
      <c r="E29" s="15">
        <v>1</v>
      </c>
      <c r="F29" s="16"/>
      <c r="G29" s="15"/>
      <c r="H29" s="17"/>
      <c r="I29" s="17"/>
      <c r="J29" s="18">
        <v>1.0379</v>
      </c>
      <c r="K29" s="15" t="str">
        <f t="shared" si="0"/>
        <v/>
      </c>
      <c r="L29" s="44">
        <v>505</v>
      </c>
      <c r="M29" s="42">
        <v>656.91</v>
      </c>
      <c r="N29" s="41">
        <v>437.5</v>
      </c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>
        <f t="shared" si="1"/>
        <v>3</v>
      </c>
      <c r="AB29" s="21">
        <f t="shared" si="2"/>
        <v>533.14</v>
      </c>
      <c r="AC29" s="21">
        <f t="shared" si="3"/>
        <v>533.14</v>
      </c>
      <c r="AD29" s="22">
        <f t="shared" si="4"/>
        <v>21.078621238506006</v>
      </c>
    </row>
    <row r="30" spans="1:1025" ht="15.75" x14ac:dyDescent="0.25">
      <c r="A30" s="13">
        <v>13</v>
      </c>
      <c r="B30" s="46" t="s">
        <v>350</v>
      </c>
      <c r="C30" s="43" t="s">
        <v>88</v>
      </c>
      <c r="D30" s="14" t="s">
        <v>62</v>
      </c>
      <c r="E30" s="15">
        <v>1</v>
      </c>
      <c r="F30" s="16"/>
      <c r="G30" s="15"/>
      <c r="H30" s="17"/>
      <c r="I30" s="17"/>
      <c r="J30" s="18">
        <v>1.0379</v>
      </c>
      <c r="K30" s="15" t="str">
        <f t="shared" si="0"/>
        <v/>
      </c>
      <c r="L30" s="44">
        <v>275</v>
      </c>
      <c r="M30" s="42">
        <v>310.02999999999997</v>
      </c>
      <c r="N30" s="41">
        <v>241.67</v>
      </c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>
        <f t="shared" si="1"/>
        <v>3</v>
      </c>
      <c r="AB30" s="21">
        <f t="shared" si="2"/>
        <v>275.57</v>
      </c>
      <c r="AC30" s="21">
        <f t="shared" si="3"/>
        <v>275.57</v>
      </c>
      <c r="AD30" s="22">
        <f t="shared" si="4"/>
        <v>12.40466046153959</v>
      </c>
    </row>
    <row r="31" spans="1:1025" ht="25.5" x14ac:dyDescent="0.25">
      <c r="A31" s="13">
        <v>14</v>
      </c>
      <c r="B31" s="46" t="s">
        <v>351</v>
      </c>
      <c r="C31" s="43" t="s">
        <v>89</v>
      </c>
      <c r="D31" s="14" t="s">
        <v>62</v>
      </c>
      <c r="E31" s="15">
        <v>1</v>
      </c>
      <c r="F31" s="16"/>
      <c r="G31" s="15"/>
      <c r="H31" s="17"/>
      <c r="I31" s="17"/>
      <c r="J31" s="18">
        <v>1.0379</v>
      </c>
      <c r="K31" s="15" t="str">
        <f t="shared" si="0"/>
        <v/>
      </c>
      <c r="L31" s="44">
        <v>220</v>
      </c>
      <c r="M31" s="42">
        <v>189.05</v>
      </c>
      <c r="N31" s="41">
        <v>191.67</v>
      </c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>
        <f t="shared" si="1"/>
        <v>3</v>
      </c>
      <c r="AB31" s="21">
        <f t="shared" si="2"/>
        <v>200.24</v>
      </c>
      <c r="AC31" s="21">
        <f t="shared" si="3"/>
        <v>200.24</v>
      </c>
      <c r="AD31" s="22">
        <f t="shared" si="4"/>
        <v>8.5710796890361447</v>
      </c>
    </row>
    <row r="32" spans="1:1025" ht="15.75" x14ac:dyDescent="0.25">
      <c r="A32" s="13">
        <v>15</v>
      </c>
      <c r="B32" s="46" t="s">
        <v>352</v>
      </c>
      <c r="C32" s="43" t="s">
        <v>90</v>
      </c>
      <c r="D32" s="14" t="s">
        <v>62</v>
      </c>
      <c r="E32" s="15">
        <v>1</v>
      </c>
      <c r="F32" s="16"/>
      <c r="G32" s="15"/>
      <c r="H32" s="17"/>
      <c r="I32" s="17"/>
      <c r="J32" s="18">
        <v>1.0379</v>
      </c>
      <c r="K32" s="15" t="str">
        <f t="shared" si="0"/>
        <v/>
      </c>
      <c r="L32" s="44">
        <v>235</v>
      </c>
      <c r="M32" s="42">
        <v>215.94</v>
      </c>
      <c r="N32" s="41">
        <v>205</v>
      </c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>
        <f t="shared" si="1"/>
        <v>3</v>
      </c>
      <c r="AB32" s="21">
        <f t="shared" si="2"/>
        <v>218.65</v>
      </c>
      <c r="AC32" s="21">
        <f t="shared" si="3"/>
        <v>218.65</v>
      </c>
      <c r="AD32" s="22">
        <f t="shared" si="4"/>
        <v>6.9435382641403383</v>
      </c>
    </row>
    <row r="33" spans="1:30" ht="15.75" x14ac:dyDescent="0.25">
      <c r="A33" s="13">
        <v>16</v>
      </c>
      <c r="B33" s="46" t="s">
        <v>353</v>
      </c>
      <c r="C33" s="43" t="s">
        <v>91</v>
      </c>
      <c r="D33" s="14" t="s">
        <v>62</v>
      </c>
      <c r="E33" s="15">
        <v>1</v>
      </c>
      <c r="F33" s="16"/>
      <c r="G33" s="15"/>
      <c r="H33" s="17"/>
      <c r="I33" s="17"/>
      <c r="J33" s="18">
        <v>1.0379</v>
      </c>
      <c r="K33" s="15" t="str">
        <f t="shared" si="0"/>
        <v/>
      </c>
      <c r="L33" s="44">
        <v>510</v>
      </c>
      <c r="M33" s="42">
        <v>444.88</v>
      </c>
      <c r="N33" s="41">
        <v>450</v>
      </c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>
        <f t="shared" si="1"/>
        <v>3</v>
      </c>
      <c r="AB33" s="21">
        <f t="shared" si="2"/>
        <v>468.3</v>
      </c>
      <c r="AC33" s="21">
        <f t="shared" si="3"/>
        <v>468.3</v>
      </c>
      <c r="AD33" s="22">
        <f t="shared" si="4"/>
        <v>7.732146368066747</v>
      </c>
    </row>
    <row r="34" spans="1:30" ht="15.75" x14ac:dyDescent="0.25">
      <c r="A34" s="13">
        <v>17</v>
      </c>
      <c r="B34" s="46" t="s">
        <v>354</v>
      </c>
      <c r="C34" s="43" t="s">
        <v>92</v>
      </c>
      <c r="D34" s="14" t="s">
        <v>62</v>
      </c>
      <c r="E34" s="15">
        <v>1</v>
      </c>
      <c r="F34" s="16"/>
      <c r="G34" s="15"/>
      <c r="H34" s="17"/>
      <c r="I34" s="17"/>
      <c r="J34" s="18">
        <v>1.0379</v>
      </c>
      <c r="K34" s="15" t="str">
        <f t="shared" si="0"/>
        <v/>
      </c>
      <c r="L34" s="44">
        <v>133</v>
      </c>
      <c r="M34" s="42">
        <v>119.68</v>
      </c>
      <c r="N34" s="41">
        <v>117.5</v>
      </c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>
        <f t="shared" si="1"/>
        <v>3</v>
      </c>
      <c r="AB34" s="21">
        <f t="shared" si="2"/>
        <v>123.4</v>
      </c>
      <c r="AC34" s="21">
        <f t="shared" si="3"/>
        <v>123.4</v>
      </c>
      <c r="AD34" s="22">
        <f t="shared" si="4"/>
        <v>6.7996086652470353</v>
      </c>
    </row>
    <row r="35" spans="1:30" ht="15.75" x14ac:dyDescent="0.25">
      <c r="A35" s="13">
        <v>18</v>
      </c>
      <c r="B35" s="46" t="s">
        <v>355</v>
      </c>
      <c r="C35" s="43" t="s">
        <v>93</v>
      </c>
      <c r="D35" s="14" t="s">
        <v>62</v>
      </c>
      <c r="E35" s="15">
        <v>1</v>
      </c>
      <c r="F35" s="16"/>
      <c r="G35" s="15"/>
      <c r="H35" s="17"/>
      <c r="I35" s="17"/>
      <c r="J35" s="18">
        <v>1.0379</v>
      </c>
      <c r="K35" s="15" t="str">
        <f t="shared" si="0"/>
        <v/>
      </c>
      <c r="L35" s="44">
        <v>135</v>
      </c>
      <c r="M35" s="42">
        <v>121.41</v>
      </c>
      <c r="N35" s="41">
        <v>119.17</v>
      </c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>
        <f t="shared" si="1"/>
        <v>3</v>
      </c>
      <c r="AB35" s="21">
        <f t="shared" si="2"/>
        <v>125.2</v>
      </c>
      <c r="AC35" s="21">
        <f t="shared" si="3"/>
        <v>125.2</v>
      </c>
      <c r="AD35" s="22">
        <f t="shared" si="4"/>
        <v>6.8421363645624886</v>
      </c>
    </row>
    <row r="36" spans="1:30" ht="15.75" x14ac:dyDescent="0.25">
      <c r="A36" s="13">
        <v>19</v>
      </c>
      <c r="B36" s="46" t="s">
        <v>356</v>
      </c>
      <c r="C36" s="43" t="s">
        <v>94</v>
      </c>
      <c r="D36" s="14" t="s">
        <v>62</v>
      </c>
      <c r="E36" s="15">
        <v>1</v>
      </c>
      <c r="F36" s="16"/>
      <c r="G36" s="15"/>
      <c r="H36" s="17"/>
      <c r="I36" s="17"/>
      <c r="J36" s="18">
        <v>1.0379</v>
      </c>
      <c r="K36" s="15" t="str">
        <f t="shared" si="0"/>
        <v/>
      </c>
      <c r="L36" s="44">
        <v>450</v>
      </c>
      <c r="M36" s="42">
        <v>415.39</v>
      </c>
      <c r="N36" s="41">
        <v>405.83</v>
      </c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>
        <f t="shared" si="1"/>
        <v>3</v>
      </c>
      <c r="AB36" s="21">
        <f t="shared" si="2"/>
        <v>423.74</v>
      </c>
      <c r="AC36" s="21">
        <f t="shared" si="3"/>
        <v>423.74</v>
      </c>
      <c r="AD36" s="22">
        <f t="shared" si="4"/>
        <v>5.484198178143461</v>
      </c>
    </row>
    <row r="37" spans="1:30" ht="15.75" x14ac:dyDescent="0.25">
      <c r="A37" s="13">
        <v>20</v>
      </c>
      <c r="B37" s="46" t="s">
        <v>357</v>
      </c>
      <c r="C37" s="43" t="s">
        <v>95</v>
      </c>
      <c r="D37" s="14" t="s">
        <v>62</v>
      </c>
      <c r="E37" s="15">
        <v>1</v>
      </c>
      <c r="F37" s="16"/>
      <c r="G37" s="15"/>
      <c r="H37" s="17"/>
      <c r="I37" s="17"/>
      <c r="J37" s="18">
        <v>1.0379</v>
      </c>
      <c r="K37" s="15" t="str">
        <f t="shared" si="0"/>
        <v/>
      </c>
      <c r="L37" s="44">
        <v>700</v>
      </c>
      <c r="M37" s="42">
        <v>630.46</v>
      </c>
      <c r="N37" s="41">
        <v>616.66999999999996</v>
      </c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>
        <f t="shared" si="1"/>
        <v>3</v>
      </c>
      <c r="AB37" s="21">
        <f t="shared" si="2"/>
        <v>649.05000000000007</v>
      </c>
      <c r="AC37" s="21">
        <f t="shared" si="3"/>
        <v>649.05000000000007</v>
      </c>
      <c r="AD37" s="22">
        <f t="shared" si="4"/>
        <v>6.8816224094546516</v>
      </c>
    </row>
    <row r="38" spans="1:30" ht="15.75" x14ac:dyDescent="0.25">
      <c r="A38" s="13">
        <v>21</v>
      </c>
      <c r="B38" s="46" t="s">
        <v>358</v>
      </c>
      <c r="C38" s="43" t="s">
        <v>96</v>
      </c>
      <c r="D38" s="14" t="s">
        <v>62</v>
      </c>
      <c r="E38" s="15">
        <v>1</v>
      </c>
      <c r="F38" s="16"/>
      <c r="G38" s="15"/>
      <c r="H38" s="17"/>
      <c r="I38" s="17"/>
      <c r="J38" s="18">
        <v>1.0379</v>
      </c>
      <c r="K38" s="15" t="str">
        <f t="shared" si="0"/>
        <v/>
      </c>
      <c r="L38" s="44">
        <v>4850</v>
      </c>
      <c r="M38" s="42">
        <v>4324.78</v>
      </c>
      <c r="N38" s="41">
        <v>4227.5</v>
      </c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>
        <f t="shared" si="1"/>
        <v>3</v>
      </c>
      <c r="AB38" s="21">
        <f t="shared" si="2"/>
        <v>4467.43</v>
      </c>
      <c r="AC38" s="21">
        <f t="shared" si="3"/>
        <v>4467.43</v>
      </c>
      <c r="AD38" s="22">
        <f t="shared" si="4"/>
        <v>7.4957984998076403</v>
      </c>
    </row>
    <row r="39" spans="1:30" ht="15.75" x14ac:dyDescent="0.25">
      <c r="A39" s="13">
        <v>22</v>
      </c>
      <c r="B39" s="46" t="s">
        <v>359</v>
      </c>
      <c r="C39" s="43" t="s">
        <v>97</v>
      </c>
      <c r="D39" s="14" t="s">
        <v>62</v>
      </c>
      <c r="E39" s="15">
        <v>1</v>
      </c>
      <c r="F39" s="16"/>
      <c r="G39" s="15"/>
      <c r="H39" s="17"/>
      <c r="I39" s="17"/>
      <c r="J39" s="18">
        <v>1.0379</v>
      </c>
      <c r="K39" s="15" t="str">
        <f t="shared" si="0"/>
        <v/>
      </c>
      <c r="L39" s="44">
        <v>235</v>
      </c>
      <c r="M39" s="42">
        <v>212.9</v>
      </c>
      <c r="N39" s="41">
        <v>208.33</v>
      </c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>
        <f t="shared" si="1"/>
        <v>3</v>
      </c>
      <c r="AB39" s="21">
        <f t="shared" si="2"/>
        <v>218.75</v>
      </c>
      <c r="AC39" s="21">
        <f t="shared" si="3"/>
        <v>218.75</v>
      </c>
      <c r="AD39" s="22">
        <f t="shared" si="4"/>
        <v>6.5201879360251871</v>
      </c>
    </row>
    <row r="40" spans="1:30" ht="15.75" x14ac:dyDescent="0.25">
      <c r="A40" s="13">
        <v>23</v>
      </c>
      <c r="B40" s="46" t="s">
        <v>360</v>
      </c>
      <c r="C40" s="43" t="s">
        <v>98</v>
      </c>
      <c r="D40" s="14" t="s">
        <v>62</v>
      </c>
      <c r="E40" s="15">
        <v>1</v>
      </c>
      <c r="F40" s="16"/>
      <c r="G40" s="15"/>
      <c r="H40" s="17"/>
      <c r="I40" s="17"/>
      <c r="J40" s="18">
        <v>1.0379</v>
      </c>
      <c r="K40" s="15" t="str">
        <f t="shared" si="0"/>
        <v/>
      </c>
      <c r="L40" s="44">
        <v>40</v>
      </c>
      <c r="M40" s="42">
        <v>36.42</v>
      </c>
      <c r="N40" s="41">
        <v>38.33</v>
      </c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>
        <f t="shared" si="1"/>
        <v>3</v>
      </c>
      <c r="AB40" s="21">
        <f t="shared" si="2"/>
        <v>38.25</v>
      </c>
      <c r="AC40" s="21">
        <f t="shared" si="3"/>
        <v>38.25</v>
      </c>
      <c r="AD40" s="22">
        <f t="shared" si="4"/>
        <v>4.6832425630033097</v>
      </c>
    </row>
    <row r="41" spans="1:30" ht="15.75" x14ac:dyDescent="0.25">
      <c r="A41" s="13">
        <v>24</v>
      </c>
      <c r="B41" s="46" t="s">
        <v>361</v>
      </c>
      <c r="C41" s="43" t="s">
        <v>99</v>
      </c>
      <c r="D41" s="14" t="s">
        <v>62</v>
      </c>
      <c r="E41" s="15">
        <v>1</v>
      </c>
      <c r="F41" s="16"/>
      <c r="G41" s="15"/>
      <c r="H41" s="17"/>
      <c r="I41" s="17"/>
      <c r="J41" s="18">
        <v>1.0379</v>
      </c>
      <c r="K41" s="15" t="str">
        <f t="shared" si="0"/>
        <v/>
      </c>
      <c r="L41" s="44">
        <v>4300</v>
      </c>
      <c r="M41" s="42">
        <v>3895.51</v>
      </c>
      <c r="N41" s="41">
        <v>3685</v>
      </c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>
        <f t="shared" si="1"/>
        <v>3</v>
      </c>
      <c r="AB41" s="21">
        <f t="shared" si="2"/>
        <v>3960.17</v>
      </c>
      <c r="AC41" s="21">
        <f t="shared" si="3"/>
        <v>3960.17</v>
      </c>
      <c r="AD41" s="22">
        <f t="shared" si="4"/>
        <v>7.8925170764015364</v>
      </c>
    </row>
    <row r="42" spans="1:30" ht="15.75" x14ac:dyDescent="0.25">
      <c r="A42" s="13">
        <v>25</v>
      </c>
      <c r="B42" s="46" t="s">
        <v>362</v>
      </c>
      <c r="C42" s="43" t="s">
        <v>100</v>
      </c>
      <c r="D42" s="14" t="s">
        <v>62</v>
      </c>
      <c r="E42" s="15">
        <v>1</v>
      </c>
      <c r="F42" s="16"/>
      <c r="G42" s="15"/>
      <c r="H42" s="17"/>
      <c r="I42" s="17"/>
      <c r="J42" s="18">
        <v>1.0379</v>
      </c>
      <c r="K42" s="15" t="str">
        <f t="shared" si="0"/>
        <v/>
      </c>
      <c r="L42" s="44">
        <v>6000</v>
      </c>
      <c r="M42" s="42">
        <v>5442.18</v>
      </c>
      <c r="N42" s="41">
        <v>5147.92</v>
      </c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>
        <f t="shared" si="1"/>
        <v>3</v>
      </c>
      <c r="AB42" s="21">
        <f t="shared" si="2"/>
        <v>5530.04</v>
      </c>
      <c r="AC42" s="21">
        <f t="shared" si="3"/>
        <v>5530.04</v>
      </c>
      <c r="AD42" s="22">
        <f t="shared" si="4"/>
        <v>7.8259875488642798</v>
      </c>
    </row>
    <row r="43" spans="1:30" ht="25.5" x14ac:dyDescent="0.25">
      <c r="A43" s="13">
        <v>26</v>
      </c>
      <c r="B43" s="46" t="s">
        <v>363</v>
      </c>
      <c r="C43" s="43" t="s">
        <v>101</v>
      </c>
      <c r="D43" s="14" t="s">
        <v>62</v>
      </c>
      <c r="E43" s="15">
        <v>1</v>
      </c>
      <c r="F43" s="16"/>
      <c r="G43" s="15"/>
      <c r="H43" s="17"/>
      <c r="I43" s="17"/>
      <c r="J43" s="18">
        <v>1.0379</v>
      </c>
      <c r="K43" s="15" t="str">
        <f t="shared" si="0"/>
        <v/>
      </c>
      <c r="L43" s="44">
        <v>8050</v>
      </c>
      <c r="M43" s="42">
        <v>7217.79</v>
      </c>
      <c r="N43" s="41">
        <v>6827.5</v>
      </c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>
        <f t="shared" si="1"/>
        <v>3</v>
      </c>
      <c r="AB43" s="21">
        <f t="shared" si="2"/>
        <v>7365.1</v>
      </c>
      <c r="AC43" s="21">
        <f t="shared" si="3"/>
        <v>7365.1</v>
      </c>
      <c r="AD43" s="22">
        <f t="shared" si="4"/>
        <v>8.4780998737533331</v>
      </c>
    </row>
    <row r="44" spans="1:30" ht="15.75" x14ac:dyDescent="0.25">
      <c r="A44" s="13">
        <v>27</v>
      </c>
      <c r="B44" s="46" t="s">
        <v>364</v>
      </c>
      <c r="C44" s="43" t="s">
        <v>102</v>
      </c>
      <c r="D44" s="14" t="s">
        <v>62</v>
      </c>
      <c r="E44" s="15">
        <v>1</v>
      </c>
      <c r="F44" s="16"/>
      <c r="G44" s="15"/>
      <c r="H44" s="17"/>
      <c r="I44" s="17"/>
      <c r="J44" s="18">
        <v>1.0379</v>
      </c>
      <c r="K44" s="15" t="str">
        <f t="shared" si="0"/>
        <v/>
      </c>
      <c r="L44" s="44">
        <v>265</v>
      </c>
      <c r="M44" s="42">
        <v>236.75</v>
      </c>
      <c r="N44" s="41">
        <v>223.33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20">
        <f t="shared" si="1"/>
        <v>3</v>
      </c>
      <c r="AB44" s="21">
        <f t="shared" si="2"/>
        <v>241.70000000000002</v>
      </c>
      <c r="AC44" s="21">
        <f t="shared" si="3"/>
        <v>241.70000000000002</v>
      </c>
      <c r="AD44" s="22">
        <f t="shared" si="4"/>
        <v>8.8002796098671272</v>
      </c>
    </row>
    <row r="45" spans="1:30" ht="15.75" x14ac:dyDescent="0.25">
      <c r="A45" s="13">
        <v>28</v>
      </c>
      <c r="B45" s="46" t="s">
        <v>365</v>
      </c>
      <c r="C45" s="43" t="s">
        <v>103</v>
      </c>
      <c r="D45" s="14" t="s">
        <v>63</v>
      </c>
      <c r="E45" s="15">
        <v>1</v>
      </c>
      <c r="F45" s="16"/>
      <c r="G45" s="15"/>
      <c r="H45" s="17"/>
      <c r="I45" s="17"/>
      <c r="J45" s="18">
        <v>1.0379</v>
      </c>
      <c r="K45" s="15" t="str">
        <f t="shared" si="0"/>
        <v/>
      </c>
      <c r="L45" s="44">
        <v>384</v>
      </c>
      <c r="M45" s="42">
        <v>342.55</v>
      </c>
      <c r="N45" s="41">
        <v>338.33</v>
      </c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20">
        <f t="shared" si="1"/>
        <v>3</v>
      </c>
      <c r="AB45" s="21">
        <f t="shared" si="2"/>
        <v>354.96</v>
      </c>
      <c r="AC45" s="21">
        <f t="shared" si="3"/>
        <v>354.96</v>
      </c>
      <c r="AD45" s="22">
        <f t="shared" si="4"/>
        <v>7.1100224350218788</v>
      </c>
    </row>
    <row r="46" spans="1:30" ht="15.75" x14ac:dyDescent="0.25">
      <c r="A46" s="13">
        <v>29</v>
      </c>
      <c r="B46" s="46" t="s">
        <v>366</v>
      </c>
      <c r="C46" s="43" t="s">
        <v>104</v>
      </c>
      <c r="D46" s="14" t="s">
        <v>62</v>
      </c>
      <c r="E46" s="15">
        <v>1</v>
      </c>
      <c r="F46" s="16"/>
      <c r="G46" s="15"/>
      <c r="H46" s="17"/>
      <c r="I46" s="17"/>
      <c r="J46" s="18">
        <v>1.0379</v>
      </c>
      <c r="K46" s="15" t="str">
        <f t="shared" si="0"/>
        <v/>
      </c>
      <c r="L46" s="44">
        <v>198</v>
      </c>
      <c r="M46" s="42">
        <v>176.91</v>
      </c>
      <c r="N46" s="41">
        <v>173.33</v>
      </c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20">
        <f t="shared" si="1"/>
        <v>3</v>
      </c>
      <c r="AB46" s="21">
        <f t="shared" si="2"/>
        <v>182.75</v>
      </c>
      <c r="AC46" s="21">
        <f t="shared" si="3"/>
        <v>182.75</v>
      </c>
      <c r="AD46" s="22">
        <f t="shared" si="4"/>
        <v>7.2943913081529796</v>
      </c>
    </row>
    <row r="47" spans="1:30" ht="15.75" x14ac:dyDescent="0.25">
      <c r="A47" s="13">
        <v>30</v>
      </c>
      <c r="B47" s="46" t="s">
        <v>367</v>
      </c>
      <c r="C47" s="43" t="s">
        <v>105</v>
      </c>
      <c r="D47" s="14" t="s">
        <v>62</v>
      </c>
      <c r="E47" s="15">
        <v>1</v>
      </c>
      <c r="F47" s="16"/>
      <c r="G47" s="15"/>
      <c r="H47" s="17"/>
      <c r="I47" s="17"/>
      <c r="J47" s="18">
        <v>1.0379</v>
      </c>
      <c r="K47" s="15" t="str">
        <f t="shared" si="0"/>
        <v/>
      </c>
      <c r="L47" s="44">
        <v>745</v>
      </c>
      <c r="M47" s="42">
        <v>660.81</v>
      </c>
      <c r="N47" s="41">
        <v>655.83</v>
      </c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20">
        <f t="shared" si="1"/>
        <v>3</v>
      </c>
      <c r="AB47" s="21">
        <f t="shared" si="2"/>
        <v>687.22</v>
      </c>
      <c r="AC47" s="21">
        <f t="shared" si="3"/>
        <v>687.22</v>
      </c>
      <c r="AD47" s="22">
        <f t="shared" si="4"/>
        <v>7.2912064021233016</v>
      </c>
    </row>
    <row r="48" spans="1:30" ht="15.75" x14ac:dyDescent="0.25">
      <c r="A48" s="13">
        <v>31</v>
      </c>
      <c r="B48" s="46" t="s">
        <v>368</v>
      </c>
      <c r="C48" s="43" t="s">
        <v>106</v>
      </c>
      <c r="D48" s="14" t="s">
        <v>62</v>
      </c>
      <c r="E48" s="15">
        <v>1</v>
      </c>
      <c r="F48" s="16"/>
      <c r="G48" s="15"/>
      <c r="H48" s="17"/>
      <c r="I48" s="17"/>
      <c r="J48" s="18">
        <v>1.0379</v>
      </c>
      <c r="K48" s="15" t="str">
        <f t="shared" si="0"/>
        <v/>
      </c>
      <c r="L48" s="44">
        <v>190</v>
      </c>
      <c r="M48" s="42">
        <v>169.97</v>
      </c>
      <c r="N48" s="41">
        <v>167.5</v>
      </c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20">
        <f t="shared" si="1"/>
        <v>3</v>
      </c>
      <c r="AB48" s="21">
        <f t="shared" si="2"/>
        <v>175.83</v>
      </c>
      <c r="AC48" s="21">
        <f t="shared" si="3"/>
        <v>175.83</v>
      </c>
      <c r="AD48" s="22">
        <f t="shared" si="4"/>
        <v>7.0177515296678372</v>
      </c>
    </row>
    <row r="49" spans="1:30" ht="15.75" x14ac:dyDescent="0.25">
      <c r="A49" s="13">
        <v>32</v>
      </c>
      <c r="B49" s="46" t="s">
        <v>369</v>
      </c>
      <c r="C49" s="43" t="s">
        <v>107</v>
      </c>
      <c r="D49" s="14" t="s">
        <v>62</v>
      </c>
      <c r="E49" s="15">
        <v>1</v>
      </c>
      <c r="F49" s="16"/>
      <c r="G49" s="15"/>
      <c r="H49" s="17"/>
      <c r="I49" s="17"/>
      <c r="J49" s="18">
        <v>1.0379</v>
      </c>
      <c r="K49" s="15" t="str">
        <f t="shared" si="0"/>
        <v/>
      </c>
      <c r="L49" s="44">
        <v>65</v>
      </c>
      <c r="M49" s="42">
        <v>56.37</v>
      </c>
      <c r="N49" s="41">
        <v>52.5</v>
      </c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20">
        <f t="shared" si="1"/>
        <v>3</v>
      </c>
      <c r="AB49" s="21">
        <f t="shared" si="2"/>
        <v>57.96</v>
      </c>
      <c r="AC49" s="21">
        <f t="shared" si="3"/>
        <v>57.96</v>
      </c>
      <c r="AD49" s="22">
        <f t="shared" si="4"/>
        <v>11.040835381861354</v>
      </c>
    </row>
    <row r="50" spans="1:30" ht="15.75" x14ac:dyDescent="0.25">
      <c r="A50" s="13">
        <v>33</v>
      </c>
      <c r="B50" s="46" t="s">
        <v>370</v>
      </c>
      <c r="C50" s="43" t="s">
        <v>108</v>
      </c>
      <c r="D50" s="14" t="s">
        <v>62</v>
      </c>
      <c r="E50" s="15">
        <v>1</v>
      </c>
      <c r="F50" s="16"/>
      <c r="G50" s="15"/>
      <c r="H50" s="17"/>
      <c r="I50" s="17"/>
      <c r="J50" s="18">
        <v>1.0379</v>
      </c>
      <c r="K50" s="15" t="str">
        <f t="shared" si="0"/>
        <v/>
      </c>
      <c r="L50" s="44">
        <v>740</v>
      </c>
      <c r="M50" s="42">
        <v>659.08</v>
      </c>
      <c r="N50" s="41">
        <v>636.66999999999996</v>
      </c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20">
        <f t="shared" si="1"/>
        <v>3</v>
      </c>
      <c r="AB50" s="21">
        <f t="shared" si="2"/>
        <v>678.59</v>
      </c>
      <c r="AC50" s="21">
        <f t="shared" si="3"/>
        <v>678.59</v>
      </c>
      <c r="AD50" s="22">
        <f t="shared" si="4"/>
        <v>8.0101149441404491</v>
      </c>
    </row>
    <row r="51" spans="1:30" ht="15.75" x14ac:dyDescent="0.25">
      <c r="A51" s="13">
        <v>34</v>
      </c>
      <c r="B51" s="46" t="s">
        <v>371</v>
      </c>
      <c r="C51" s="43" t="s">
        <v>109</v>
      </c>
      <c r="D51" s="14" t="s">
        <v>62</v>
      </c>
      <c r="E51" s="15">
        <v>1</v>
      </c>
      <c r="F51" s="16"/>
      <c r="G51" s="15"/>
      <c r="H51" s="17"/>
      <c r="I51" s="17"/>
      <c r="J51" s="18">
        <v>1.0379</v>
      </c>
      <c r="K51" s="15" t="str">
        <f t="shared" si="0"/>
        <v/>
      </c>
      <c r="L51" s="44">
        <v>730</v>
      </c>
      <c r="M51" s="42">
        <v>650.41</v>
      </c>
      <c r="N51" s="41">
        <v>644.16999999999996</v>
      </c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20">
        <f t="shared" si="1"/>
        <v>3</v>
      </c>
      <c r="AB51" s="21">
        <f t="shared" si="2"/>
        <v>674.86</v>
      </c>
      <c r="AC51" s="21">
        <f t="shared" si="3"/>
        <v>674.86</v>
      </c>
      <c r="AD51" s="22">
        <f t="shared" si="4"/>
        <v>7.0910199852758495</v>
      </c>
    </row>
    <row r="52" spans="1:30" ht="15.75" x14ac:dyDescent="0.25">
      <c r="A52" s="13">
        <v>35</v>
      </c>
      <c r="B52" s="46" t="s">
        <v>372</v>
      </c>
      <c r="C52" s="43" t="s">
        <v>110</v>
      </c>
      <c r="D52" s="14" t="s">
        <v>62</v>
      </c>
      <c r="E52" s="15">
        <v>1</v>
      </c>
      <c r="F52" s="16"/>
      <c r="G52" s="15"/>
      <c r="H52" s="17"/>
      <c r="I52" s="17"/>
      <c r="J52" s="18">
        <v>1.0379</v>
      </c>
      <c r="K52" s="15" t="str">
        <f t="shared" si="0"/>
        <v/>
      </c>
      <c r="L52" s="44">
        <v>510</v>
      </c>
      <c r="M52" s="42">
        <v>450.95</v>
      </c>
      <c r="N52" s="41">
        <v>432.5</v>
      </c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20">
        <f t="shared" si="1"/>
        <v>3</v>
      </c>
      <c r="AB52" s="21">
        <f t="shared" si="2"/>
        <v>464.49</v>
      </c>
      <c r="AC52" s="21">
        <f t="shared" si="3"/>
        <v>464.49</v>
      </c>
      <c r="AD52" s="22">
        <f t="shared" si="4"/>
        <v>8.7157202442846824</v>
      </c>
    </row>
    <row r="53" spans="1:30" ht="15.75" x14ac:dyDescent="0.25">
      <c r="A53" s="13">
        <v>36</v>
      </c>
      <c r="B53" s="46" t="s">
        <v>373</v>
      </c>
      <c r="C53" s="43" t="s">
        <v>111</v>
      </c>
      <c r="D53" s="14" t="s">
        <v>62</v>
      </c>
      <c r="E53" s="15">
        <v>1</v>
      </c>
      <c r="F53" s="16"/>
      <c r="G53" s="15"/>
      <c r="H53" s="17"/>
      <c r="I53" s="17"/>
      <c r="J53" s="18">
        <v>1.0379</v>
      </c>
      <c r="K53" s="15" t="str">
        <f t="shared" si="0"/>
        <v/>
      </c>
      <c r="L53" s="44">
        <v>160</v>
      </c>
      <c r="M53" s="42">
        <v>139.62</v>
      </c>
      <c r="N53" s="41">
        <v>134.16999999999999</v>
      </c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20">
        <f t="shared" si="1"/>
        <v>3</v>
      </c>
      <c r="AB53" s="21">
        <f t="shared" si="2"/>
        <v>144.6</v>
      </c>
      <c r="AC53" s="21">
        <f t="shared" si="3"/>
        <v>144.6</v>
      </c>
      <c r="AD53" s="22">
        <f t="shared" si="4"/>
        <v>9.415741280468886</v>
      </c>
    </row>
    <row r="54" spans="1:30" ht="15.75" x14ac:dyDescent="0.25">
      <c r="A54" s="13">
        <v>37</v>
      </c>
      <c r="B54" s="46" t="s">
        <v>374</v>
      </c>
      <c r="C54" s="43" t="s">
        <v>112</v>
      </c>
      <c r="D54" s="14" t="s">
        <v>62</v>
      </c>
      <c r="E54" s="15">
        <v>1</v>
      </c>
      <c r="F54" s="16"/>
      <c r="G54" s="15"/>
      <c r="H54" s="17"/>
      <c r="I54" s="17"/>
      <c r="J54" s="18">
        <v>1.0379</v>
      </c>
      <c r="K54" s="15" t="str">
        <f t="shared" si="0"/>
        <v/>
      </c>
      <c r="L54" s="44">
        <v>77</v>
      </c>
      <c r="M54" s="42">
        <v>67.64</v>
      </c>
      <c r="N54" s="41">
        <v>65</v>
      </c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20">
        <f t="shared" si="1"/>
        <v>3</v>
      </c>
      <c r="AB54" s="21">
        <f t="shared" si="2"/>
        <v>69.88</v>
      </c>
      <c r="AC54" s="21">
        <f t="shared" si="3"/>
        <v>69.88</v>
      </c>
      <c r="AD54" s="22">
        <f t="shared" si="4"/>
        <v>9.0237648077566366</v>
      </c>
    </row>
    <row r="55" spans="1:30" ht="15.75" x14ac:dyDescent="0.25">
      <c r="A55" s="13">
        <v>38</v>
      </c>
      <c r="B55" s="46" t="s">
        <v>375</v>
      </c>
      <c r="C55" s="43" t="s">
        <v>113</v>
      </c>
      <c r="D55" s="14" t="s">
        <v>62</v>
      </c>
      <c r="E55" s="15">
        <v>1</v>
      </c>
      <c r="F55" s="16"/>
      <c r="G55" s="15"/>
      <c r="H55" s="17"/>
      <c r="I55" s="17"/>
      <c r="J55" s="18">
        <v>1.0379</v>
      </c>
      <c r="K55" s="15" t="str">
        <f t="shared" si="0"/>
        <v/>
      </c>
      <c r="L55" s="44">
        <v>92</v>
      </c>
      <c r="M55" s="42">
        <v>82.39</v>
      </c>
      <c r="N55" s="41">
        <v>79.17</v>
      </c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20">
        <f t="shared" si="1"/>
        <v>3</v>
      </c>
      <c r="AB55" s="21">
        <f t="shared" si="2"/>
        <v>84.52</v>
      </c>
      <c r="AC55" s="21">
        <f t="shared" si="3"/>
        <v>84.52</v>
      </c>
      <c r="AD55" s="22">
        <f t="shared" si="4"/>
        <v>7.8974747901833577</v>
      </c>
    </row>
    <row r="56" spans="1:30" ht="15.75" x14ac:dyDescent="0.25">
      <c r="A56" s="13">
        <v>39</v>
      </c>
      <c r="B56" s="46" t="s">
        <v>376</v>
      </c>
      <c r="C56" s="43" t="s">
        <v>114</v>
      </c>
      <c r="D56" s="14" t="s">
        <v>62</v>
      </c>
      <c r="E56" s="15">
        <v>1</v>
      </c>
      <c r="F56" s="16"/>
      <c r="G56" s="15"/>
      <c r="H56" s="17"/>
      <c r="I56" s="17"/>
      <c r="J56" s="18">
        <v>1.0379</v>
      </c>
      <c r="K56" s="15" t="str">
        <f t="shared" si="0"/>
        <v/>
      </c>
      <c r="L56" s="44">
        <v>355</v>
      </c>
      <c r="M56" s="42">
        <v>321.89999999999998</v>
      </c>
      <c r="N56" s="41">
        <v>302.5</v>
      </c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20">
        <f t="shared" si="1"/>
        <v>3</v>
      </c>
      <c r="AB56" s="21">
        <f t="shared" si="2"/>
        <v>326.47000000000003</v>
      </c>
      <c r="AC56" s="21">
        <f t="shared" si="3"/>
        <v>326.47000000000003</v>
      </c>
      <c r="AD56" s="22">
        <f t="shared" si="4"/>
        <v>8.1312981132533544</v>
      </c>
    </row>
    <row r="57" spans="1:30" ht="15.75" x14ac:dyDescent="0.25">
      <c r="A57" s="13">
        <v>40</v>
      </c>
      <c r="B57" s="46" t="s">
        <v>377</v>
      </c>
      <c r="C57" s="43" t="s">
        <v>115</v>
      </c>
      <c r="D57" s="14" t="s">
        <v>62</v>
      </c>
      <c r="E57" s="15">
        <v>1</v>
      </c>
      <c r="F57" s="16"/>
      <c r="G57" s="15"/>
      <c r="H57" s="17"/>
      <c r="I57" s="17"/>
      <c r="J57" s="18">
        <v>1.0379</v>
      </c>
      <c r="K57" s="15" t="str">
        <f t="shared" si="0"/>
        <v/>
      </c>
      <c r="L57" s="44">
        <v>3220</v>
      </c>
      <c r="M57" s="42">
        <v>2708.3</v>
      </c>
      <c r="N57" s="41">
        <v>2835.83</v>
      </c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20">
        <f t="shared" si="1"/>
        <v>3</v>
      </c>
      <c r="AB57" s="21">
        <f t="shared" si="2"/>
        <v>2921.38</v>
      </c>
      <c r="AC57" s="21">
        <f t="shared" si="3"/>
        <v>2921.38</v>
      </c>
      <c r="AD57" s="22">
        <f t="shared" si="4"/>
        <v>9.1176246746529106</v>
      </c>
    </row>
    <row r="58" spans="1:30" ht="15.75" x14ac:dyDescent="0.25">
      <c r="A58" s="13">
        <v>41</v>
      </c>
      <c r="B58" s="46" t="s">
        <v>378</v>
      </c>
      <c r="C58" s="43" t="s">
        <v>116</v>
      </c>
      <c r="D58" s="14" t="s">
        <v>62</v>
      </c>
      <c r="E58" s="15">
        <v>1</v>
      </c>
      <c r="F58" s="16"/>
      <c r="G58" s="15"/>
      <c r="H58" s="17"/>
      <c r="I58" s="17"/>
      <c r="J58" s="18">
        <v>1.0379</v>
      </c>
      <c r="K58" s="15" t="str">
        <f t="shared" si="0"/>
        <v/>
      </c>
      <c r="L58" s="44">
        <v>1000</v>
      </c>
      <c r="M58" s="42">
        <v>841.19</v>
      </c>
      <c r="N58" s="41">
        <v>880.83</v>
      </c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20">
        <f t="shared" si="1"/>
        <v>3</v>
      </c>
      <c r="AB58" s="21">
        <f t="shared" si="2"/>
        <v>907.34</v>
      </c>
      <c r="AC58" s="21">
        <f t="shared" si="3"/>
        <v>907.34</v>
      </c>
      <c r="AD58" s="22">
        <f t="shared" si="4"/>
        <v>9.1098551396314296</v>
      </c>
    </row>
    <row r="59" spans="1:30" ht="15.75" x14ac:dyDescent="0.25">
      <c r="A59" s="13">
        <v>42</v>
      </c>
      <c r="B59" s="46" t="s">
        <v>379</v>
      </c>
      <c r="C59" s="43" t="s">
        <v>117</v>
      </c>
      <c r="D59" s="14" t="s">
        <v>62</v>
      </c>
      <c r="E59" s="15">
        <v>1</v>
      </c>
      <c r="F59" s="16"/>
      <c r="G59" s="15"/>
      <c r="H59" s="17"/>
      <c r="I59" s="17"/>
      <c r="J59" s="18">
        <v>1.0379</v>
      </c>
      <c r="K59" s="15" t="str">
        <f t="shared" si="0"/>
        <v/>
      </c>
      <c r="L59" s="44">
        <v>563</v>
      </c>
      <c r="M59" s="42">
        <v>473.5</v>
      </c>
      <c r="N59" s="41">
        <v>495.83</v>
      </c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20">
        <f t="shared" si="1"/>
        <v>3</v>
      </c>
      <c r="AB59" s="21">
        <f t="shared" si="2"/>
        <v>510.78000000000003</v>
      </c>
      <c r="AC59" s="21">
        <f t="shared" si="3"/>
        <v>510.78000000000003</v>
      </c>
      <c r="AD59" s="22">
        <f t="shared" si="4"/>
        <v>9.1202649266958584</v>
      </c>
    </row>
    <row r="60" spans="1:30" ht="25.5" x14ac:dyDescent="0.25">
      <c r="A60" s="13">
        <v>43</v>
      </c>
      <c r="B60" s="46" t="s">
        <v>380</v>
      </c>
      <c r="C60" s="43" t="s">
        <v>118</v>
      </c>
      <c r="D60" s="14" t="s">
        <v>62</v>
      </c>
      <c r="E60" s="15">
        <v>1</v>
      </c>
      <c r="F60" s="16"/>
      <c r="G60" s="15"/>
      <c r="H60" s="17"/>
      <c r="I60" s="17"/>
      <c r="J60" s="18">
        <v>1.0379</v>
      </c>
      <c r="K60" s="15"/>
      <c r="L60" s="44">
        <v>516</v>
      </c>
      <c r="M60" s="42">
        <v>434.47</v>
      </c>
      <c r="N60" s="41">
        <v>433.33</v>
      </c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20">
        <f t="shared" si="1"/>
        <v>3</v>
      </c>
      <c r="AB60" s="21">
        <f t="shared" si="2"/>
        <v>461.27</v>
      </c>
      <c r="AC60" s="21">
        <f t="shared" si="3"/>
        <v>461.27</v>
      </c>
      <c r="AD60" s="22">
        <f t="shared" si="4"/>
        <v>10.276819250920258</v>
      </c>
    </row>
    <row r="61" spans="1:30" ht="15.75" x14ac:dyDescent="0.25">
      <c r="A61" s="13">
        <v>44</v>
      </c>
      <c r="B61" s="46" t="s">
        <v>381</v>
      </c>
      <c r="C61" s="43" t="s">
        <v>119</v>
      </c>
      <c r="D61" s="14" t="s">
        <v>62</v>
      </c>
      <c r="E61" s="15">
        <v>1</v>
      </c>
      <c r="F61" s="16"/>
      <c r="G61" s="15"/>
      <c r="H61" s="17"/>
      <c r="I61" s="17"/>
      <c r="J61" s="18">
        <v>1.0379</v>
      </c>
      <c r="K61" s="15"/>
      <c r="L61" s="44">
        <v>830</v>
      </c>
      <c r="M61" s="42">
        <v>863.74</v>
      </c>
      <c r="N61" s="41">
        <v>696.67</v>
      </c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20">
        <f t="shared" si="1"/>
        <v>3</v>
      </c>
      <c r="AB61" s="21">
        <f t="shared" si="2"/>
        <v>796.81000000000006</v>
      </c>
      <c r="AC61" s="21">
        <f t="shared" si="3"/>
        <v>796.81000000000006</v>
      </c>
      <c r="AD61" s="22">
        <f t="shared" si="4"/>
        <v>11.087173242600109</v>
      </c>
    </row>
    <row r="62" spans="1:30" ht="15.75" x14ac:dyDescent="0.25">
      <c r="A62" s="13">
        <v>45</v>
      </c>
      <c r="B62" s="46" t="s">
        <v>382</v>
      </c>
      <c r="C62" s="43" t="s">
        <v>120</v>
      </c>
      <c r="D62" s="14" t="s">
        <v>62</v>
      </c>
      <c r="E62" s="15">
        <v>1</v>
      </c>
      <c r="F62" s="16"/>
      <c r="G62" s="15"/>
      <c r="H62" s="17"/>
      <c r="I62" s="17"/>
      <c r="J62" s="18">
        <v>1.0379</v>
      </c>
      <c r="K62" s="15"/>
      <c r="L62" s="44">
        <v>2525</v>
      </c>
      <c r="M62" s="42">
        <v>2627.65</v>
      </c>
      <c r="N62" s="41">
        <v>2122.5</v>
      </c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20">
        <f t="shared" si="1"/>
        <v>3</v>
      </c>
      <c r="AB62" s="21">
        <f t="shared" si="2"/>
        <v>2425.0500000000002</v>
      </c>
      <c r="AC62" s="21">
        <f t="shared" si="3"/>
        <v>2425.0500000000002</v>
      </c>
      <c r="AD62" s="22">
        <f t="shared" si="4"/>
        <v>11.009899443004926</v>
      </c>
    </row>
    <row r="63" spans="1:30" ht="15.75" x14ac:dyDescent="0.25">
      <c r="A63" s="13">
        <v>46</v>
      </c>
      <c r="B63" s="46" t="s">
        <v>383</v>
      </c>
      <c r="C63" s="43" t="s">
        <v>121</v>
      </c>
      <c r="D63" s="14" t="s">
        <v>62</v>
      </c>
      <c r="E63" s="15">
        <v>1</v>
      </c>
      <c r="F63" s="16"/>
      <c r="G63" s="15"/>
      <c r="H63" s="17"/>
      <c r="I63" s="17"/>
      <c r="J63" s="18">
        <v>1.0379</v>
      </c>
      <c r="K63" s="15"/>
      <c r="L63" s="44">
        <v>8377</v>
      </c>
      <c r="M63" s="42">
        <v>8717.2000000000007</v>
      </c>
      <c r="N63" s="41">
        <v>7390.83</v>
      </c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20">
        <f t="shared" si="1"/>
        <v>3</v>
      </c>
      <c r="AB63" s="21">
        <f t="shared" si="2"/>
        <v>8161.68</v>
      </c>
      <c r="AC63" s="21">
        <f t="shared" si="3"/>
        <v>8161.68</v>
      </c>
      <c r="AD63" s="22">
        <f t="shared" si="4"/>
        <v>8.4407018609543645</v>
      </c>
    </row>
    <row r="64" spans="1:30" ht="25.5" x14ac:dyDescent="0.25">
      <c r="A64" s="13">
        <v>47</v>
      </c>
      <c r="B64" s="46" t="s">
        <v>384</v>
      </c>
      <c r="C64" s="43" t="s">
        <v>122</v>
      </c>
      <c r="D64" s="14" t="s">
        <v>62</v>
      </c>
      <c r="E64" s="15">
        <v>1</v>
      </c>
      <c r="F64" s="16"/>
      <c r="G64" s="15"/>
      <c r="H64" s="17"/>
      <c r="I64" s="17"/>
      <c r="J64" s="18">
        <v>1.0379</v>
      </c>
      <c r="K64" s="15"/>
      <c r="L64" s="44">
        <v>39100</v>
      </c>
      <c r="M64" s="42">
        <v>40689.53</v>
      </c>
      <c r="N64" s="41">
        <v>34015.83</v>
      </c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20">
        <f t="shared" si="1"/>
        <v>3</v>
      </c>
      <c r="AB64" s="21">
        <f t="shared" si="2"/>
        <v>37935.120000000003</v>
      </c>
      <c r="AC64" s="21">
        <f t="shared" si="3"/>
        <v>37935.120000000003</v>
      </c>
      <c r="AD64" s="22">
        <f t="shared" si="4"/>
        <v>9.1894044766051177</v>
      </c>
    </row>
    <row r="65" spans="1:30" ht="25.5" x14ac:dyDescent="0.25">
      <c r="A65" s="13">
        <v>48</v>
      </c>
      <c r="B65" s="46" t="s">
        <v>385</v>
      </c>
      <c r="C65" s="43" t="s">
        <v>123</v>
      </c>
      <c r="D65" s="14" t="s">
        <v>62</v>
      </c>
      <c r="E65" s="15">
        <v>1</v>
      </c>
      <c r="F65" s="16"/>
      <c r="G65" s="15"/>
      <c r="H65" s="17"/>
      <c r="I65" s="17"/>
      <c r="J65" s="18">
        <v>1.0379</v>
      </c>
      <c r="K65" s="15"/>
      <c r="L65" s="44">
        <v>290</v>
      </c>
      <c r="M65" s="42">
        <v>301.79000000000002</v>
      </c>
      <c r="N65" s="41">
        <v>249.17</v>
      </c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20">
        <f t="shared" si="1"/>
        <v>3</v>
      </c>
      <c r="AB65" s="21">
        <f t="shared" si="2"/>
        <v>280.32</v>
      </c>
      <c r="AC65" s="21">
        <f t="shared" si="3"/>
        <v>280.32</v>
      </c>
      <c r="AD65" s="22">
        <f t="shared" si="4"/>
        <v>9.8506257070168086</v>
      </c>
    </row>
    <row r="66" spans="1:30" ht="15.75" x14ac:dyDescent="0.25">
      <c r="A66" s="13">
        <v>49</v>
      </c>
      <c r="B66" s="46" t="s">
        <v>386</v>
      </c>
      <c r="C66" s="43" t="s">
        <v>124</v>
      </c>
      <c r="D66" s="14" t="s">
        <v>62</v>
      </c>
      <c r="E66" s="15">
        <v>1</v>
      </c>
      <c r="F66" s="16"/>
      <c r="G66" s="15"/>
      <c r="H66" s="17"/>
      <c r="I66" s="17"/>
      <c r="J66" s="18">
        <v>1.0379</v>
      </c>
      <c r="K66" s="15"/>
      <c r="L66" s="44">
        <v>205</v>
      </c>
      <c r="M66" s="42">
        <v>213.33</v>
      </c>
      <c r="N66" s="41">
        <v>180</v>
      </c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20">
        <f t="shared" si="1"/>
        <v>3</v>
      </c>
      <c r="AB66" s="21">
        <f t="shared" si="2"/>
        <v>199.45000000000002</v>
      </c>
      <c r="AC66" s="21">
        <f t="shared" si="3"/>
        <v>199.45000000000002</v>
      </c>
      <c r="AD66" s="22">
        <f t="shared" si="4"/>
        <v>8.6968575163546298</v>
      </c>
    </row>
    <row r="67" spans="1:30" ht="15.75" x14ac:dyDescent="0.25">
      <c r="A67" s="13">
        <v>50</v>
      </c>
      <c r="B67" s="46" t="s">
        <v>387</v>
      </c>
      <c r="C67" s="43" t="s">
        <v>125</v>
      </c>
      <c r="D67" s="14" t="s">
        <v>62</v>
      </c>
      <c r="E67" s="15">
        <v>1</v>
      </c>
      <c r="F67" s="16"/>
      <c r="G67" s="15"/>
      <c r="H67" s="17"/>
      <c r="I67" s="17"/>
      <c r="J67" s="18">
        <v>1.0379</v>
      </c>
      <c r="K67" s="15"/>
      <c r="L67" s="44">
        <v>11800</v>
      </c>
      <c r="M67" s="42">
        <v>13968.16</v>
      </c>
      <c r="N67" s="41">
        <v>10122.5</v>
      </c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20">
        <f t="shared" si="1"/>
        <v>3</v>
      </c>
      <c r="AB67" s="21">
        <f t="shared" si="2"/>
        <v>11963.56</v>
      </c>
      <c r="AC67" s="21">
        <f t="shared" si="3"/>
        <v>11963.56</v>
      </c>
      <c r="AD67" s="22">
        <f t="shared" si="4"/>
        <v>16.11593707987717</v>
      </c>
    </row>
    <row r="68" spans="1:30" ht="15.75" x14ac:dyDescent="0.25">
      <c r="A68" s="13">
        <v>51</v>
      </c>
      <c r="B68" s="46" t="s">
        <v>388</v>
      </c>
      <c r="C68" s="43" t="s">
        <v>126</v>
      </c>
      <c r="D68" s="14" t="s">
        <v>62</v>
      </c>
      <c r="E68" s="15">
        <v>1</v>
      </c>
      <c r="F68" s="16"/>
      <c r="G68" s="15"/>
      <c r="H68" s="17"/>
      <c r="I68" s="17"/>
      <c r="J68" s="18">
        <v>1.0379</v>
      </c>
      <c r="K68" s="15"/>
      <c r="L68" s="44">
        <v>715</v>
      </c>
      <c r="M68" s="42">
        <v>765.75</v>
      </c>
      <c r="N68" s="41">
        <v>615</v>
      </c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20">
        <f t="shared" si="1"/>
        <v>3</v>
      </c>
      <c r="AB68" s="21">
        <f t="shared" si="2"/>
        <v>698.59</v>
      </c>
      <c r="AC68" s="21">
        <f t="shared" si="3"/>
        <v>698.59</v>
      </c>
      <c r="AD68" s="22">
        <f t="shared" si="4"/>
        <v>10.979846867579289</v>
      </c>
    </row>
    <row r="69" spans="1:30" ht="15.75" x14ac:dyDescent="0.25">
      <c r="A69" s="13">
        <v>52</v>
      </c>
      <c r="B69" s="46" t="s">
        <v>389</v>
      </c>
      <c r="C69" s="43" t="s">
        <v>127</v>
      </c>
      <c r="D69" s="14" t="s">
        <v>62</v>
      </c>
      <c r="E69" s="15">
        <v>1</v>
      </c>
      <c r="F69" s="16"/>
      <c r="G69" s="15"/>
      <c r="H69" s="17"/>
      <c r="I69" s="17"/>
      <c r="J69" s="18">
        <v>1.0379</v>
      </c>
      <c r="K69" s="15"/>
      <c r="L69" s="44">
        <v>1450</v>
      </c>
      <c r="M69" s="42">
        <v>1886.18</v>
      </c>
      <c r="N69" s="41">
        <v>1280.83</v>
      </c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20">
        <f t="shared" si="1"/>
        <v>3</v>
      </c>
      <c r="AB69" s="21">
        <f t="shared" si="2"/>
        <v>1539.01</v>
      </c>
      <c r="AC69" s="21">
        <f t="shared" si="3"/>
        <v>1539.01</v>
      </c>
      <c r="AD69" s="22">
        <f t="shared" si="4"/>
        <v>20.29456063449069</v>
      </c>
    </row>
    <row r="70" spans="1:30" ht="15.75" x14ac:dyDescent="0.25">
      <c r="A70" s="13">
        <v>53</v>
      </c>
      <c r="B70" s="46" t="s">
        <v>390</v>
      </c>
      <c r="C70" s="43" t="s">
        <v>128</v>
      </c>
      <c r="D70" s="14" t="s">
        <v>62</v>
      </c>
      <c r="E70" s="15">
        <v>1</v>
      </c>
      <c r="F70" s="16"/>
      <c r="G70" s="15"/>
      <c r="H70" s="17"/>
      <c r="I70" s="17"/>
      <c r="J70" s="18">
        <v>1.0379</v>
      </c>
      <c r="K70" s="15"/>
      <c r="L70" s="44">
        <v>603</v>
      </c>
      <c r="M70" s="42">
        <v>538.54</v>
      </c>
      <c r="N70" s="41">
        <v>503.33</v>
      </c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20">
        <f t="shared" si="1"/>
        <v>3</v>
      </c>
      <c r="AB70" s="21">
        <f t="shared" si="2"/>
        <v>548.29</v>
      </c>
      <c r="AC70" s="21">
        <f t="shared" si="3"/>
        <v>548.29</v>
      </c>
      <c r="AD70" s="22">
        <f t="shared" si="4"/>
        <v>9.2187105053778815</v>
      </c>
    </row>
    <row r="71" spans="1:30" ht="15.75" x14ac:dyDescent="0.25">
      <c r="A71" s="13">
        <v>54</v>
      </c>
      <c r="B71" s="46" t="s">
        <v>391</v>
      </c>
      <c r="C71" s="43" t="s">
        <v>129</v>
      </c>
      <c r="D71" s="14" t="s">
        <v>62</v>
      </c>
      <c r="E71" s="15">
        <v>1</v>
      </c>
      <c r="F71" s="16"/>
      <c r="G71" s="15"/>
      <c r="H71" s="17"/>
      <c r="I71" s="17"/>
      <c r="J71" s="18">
        <v>1.0379</v>
      </c>
      <c r="K71" s="15"/>
      <c r="L71" s="44">
        <v>40</v>
      </c>
      <c r="M71" s="42">
        <v>58.97</v>
      </c>
      <c r="N71" s="41">
        <v>34.58</v>
      </c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20">
        <f t="shared" si="1"/>
        <v>3</v>
      </c>
      <c r="AB71" s="21">
        <f t="shared" si="2"/>
        <v>44.52</v>
      </c>
      <c r="AC71" s="21">
        <f t="shared" si="3"/>
        <v>44.52</v>
      </c>
      <c r="AD71" s="22">
        <f t="shared" si="4"/>
        <v>28.766757293675937</v>
      </c>
    </row>
    <row r="72" spans="1:30" ht="15.75" x14ac:dyDescent="0.25">
      <c r="A72" s="13">
        <v>55</v>
      </c>
      <c r="B72" s="46" t="s">
        <v>392</v>
      </c>
      <c r="C72" s="43" t="s">
        <v>130</v>
      </c>
      <c r="D72" s="14" t="s">
        <v>62</v>
      </c>
      <c r="E72" s="15">
        <v>1</v>
      </c>
      <c r="F72" s="16"/>
      <c r="G72" s="15"/>
      <c r="H72" s="17"/>
      <c r="I72" s="17"/>
      <c r="J72" s="18">
        <v>1.0379</v>
      </c>
      <c r="K72" s="15"/>
      <c r="L72" s="44">
        <v>1670</v>
      </c>
      <c r="M72" s="42">
        <v>2273.39</v>
      </c>
      <c r="N72" s="41">
        <v>1412.5</v>
      </c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20">
        <f t="shared" si="1"/>
        <v>3</v>
      </c>
      <c r="AB72" s="21">
        <f t="shared" si="2"/>
        <v>1785.3</v>
      </c>
      <c r="AC72" s="21">
        <f t="shared" si="3"/>
        <v>1785.3</v>
      </c>
      <c r="AD72" s="22">
        <f t="shared" si="4"/>
        <v>24.750702458119953</v>
      </c>
    </row>
    <row r="73" spans="1:30" ht="15.75" x14ac:dyDescent="0.25">
      <c r="A73" s="13">
        <v>56</v>
      </c>
      <c r="B73" s="46" t="s">
        <v>393</v>
      </c>
      <c r="C73" s="43" t="s">
        <v>131</v>
      </c>
      <c r="D73" s="14" t="s">
        <v>62</v>
      </c>
      <c r="E73" s="15">
        <v>1</v>
      </c>
      <c r="F73" s="16"/>
      <c r="G73" s="15"/>
      <c r="H73" s="17"/>
      <c r="I73" s="17"/>
      <c r="J73" s="18">
        <v>1.0379</v>
      </c>
      <c r="K73" s="15"/>
      <c r="L73" s="44">
        <v>655</v>
      </c>
      <c r="M73" s="42">
        <v>891.49</v>
      </c>
      <c r="N73" s="41">
        <v>551.25</v>
      </c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20">
        <f t="shared" si="1"/>
        <v>3</v>
      </c>
      <c r="AB73" s="21">
        <f t="shared" si="2"/>
        <v>699.25</v>
      </c>
      <c r="AC73" s="21">
        <f t="shared" si="3"/>
        <v>699.25</v>
      </c>
      <c r="AD73" s="22">
        <f t="shared" si="4"/>
        <v>24.938457864136844</v>
      </c>
    </row>
    <row r="74" spans="1:30" ht="25.5" x14ac:dyDescent="0.25">
      <c r="A74" s="13">
        <v>57</v>
      </c>
      <c r="B74" s="46" t="s">
        <v>394</v>
      </c>
      <c r="C74" s="43" t="s">
        <v>132</v>
      </c>
      <c r="D74" s="14" t="s">
        <v>62</v>
      </c>
      <c r="E74" s="15">
        <v>1</v>
      </c>
      <c r="F74" s="16"/>
      <c r="G74" s="15"/>
      <c r="H74" s="17"/>
      <c r="I74" s="17"/>
      <c r="J74" s="18">
        <v>1.0379</v>
      </c>
      <c r="K74" s="15"/>
      <c r="L74" s="44">
        <v>828</v>
      </c>
      <c r="M74" s="42">
        <v>1126.51</v>
      </c>
      <c r="N74" s="41">
        <v>695.83</v>
      </c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20">
        <f t="shared" si="1"/>
        <v>3</v>
      </c>
      <c r="AB74" s="21">
        <f t="shared" si="2"/>
        <v>883.45</v>
      </c>
      <c r="AC74" s="21">
        <f t="shared" si="3"/>
        <v>883.45</v>
      </c>
      <c r="AD74" s="22">
        <f t="shared" si="4"/>
        <v>24.973546336943034</v>
      </c>
    </row>
    <row r="75" spans="1:30" ht="15.75" x14ac:dyDescent="0.25">
      <c r="A75" s="13">
        <v>58</v>
      </c>
      <c r="B75" s="46" t="s">
        <v>395</v>
      </c>
      <c r="C75" s="43" t="s">
        <v>133</v>
      </c>
      <c r="D75" s="14" t="s">
        <v>62</v>
      </c>
      <c r="E75" s="15">
        <v>1</v>
      </c>
      <c r="F75" s="16"/>
      <c r="G75" s="15"/>
      <c r="H75" s="17"/>
      <c r="I75" s="17"/>
      <c r="J75" s="18">
        <v>1.0379</v>
      </c>
      <c r="K75" s="15"/>
      <c r="L75" s="44">
        <v>805</v>
      </c>
      <c r="M75" s="42">
        <v>1095.29</v>
      </c>
      <c r="N75" s="41">
        <v>675.83</v>
      </c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20">
        <f t="shared" si="1"/>
        <v>3</v>
      </c>
      <c r="AB75" s="21">
        <f t="shared" si="2"/>
        <v>858.71</v>
      </c>
      <c r="AC75" s="21">
        <f t="shared" si="3"/>
        <v>858.71</v>
      </c>
      <c r="AD75" s="22">
        <f t="shared" si="4"/>
        <v>25.017230271704733</v>
      </c>
    </row>
    <row r="76" spans="1:30" ht="15.75" x14ac:dyDescent="0.25">
      <c r="A76" s="13">
        <v>59</v>
      </c>
      <c r="B76" s="46" t="s">
        <v>396</v>
      </c>
      <c r="C76" s="43" t="s">
        <v>134</v>
      </c>
      <c r="D76" s="14" t="s">
        <v>62</v>
      </c>
      <c r="E76" s="15">
        <v>1</v>
      </c>
      <c r="F76" s="16"/>
      <c r="G76" s="15"/>
      <c r="H76" s="17"/>
      <c r="I76" s="17"/>
      <c r="J76" s="18">
        <v>1.0379</v>
      </c>
      <c r="K76" s="15"/>
      <c r="L76" s="44">
        <v>783</v>
      </c>
      <c r="M76" s="42">
        <v>1065.8</v>
      </c>
      <c r="N76" s="41">
        <v>658.33</v>
      </c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20">
        <f t="shared" si="1"/>
        <v>3</v>
      </c>
      <c r="AB76" s="21">
        <f t="shared" si="2"/>
        <v>835.71</v>
      </c>
      <c r="AC76" s="21">
        <f t="shared" si="3"/>
        <v>835.71</v>
      </c>
      <c r="AD76" s="22">
        <f t="shared" si="4"/>
        <v>24.98310110129205</v>
      </c>
    </row>
    <row r="77" spans="1:30" ht="15.75" x14ac:dyDescent="0.25">
      <c r="A77" s="13">
        <v>60</v>
      </c>
      <c r="B77" s="46" t="s">
        <v>397</v>
      </c>
      <c r="C77" s="43" t="s">
        <v>135</v>
      </c>
      <c r="D77" s="14" t="s">
        <v>62</v>
      </c>
      <c r="E77" s="15">
        <v>1</v>
      </c>
      <c r="F77" s="16"/>
      <c r="G77" s="15"/>
      <c r="H77" s="17"/>
      <c r="I77" s="17"/>
      <c r="J77" s="18">
        <v>1.0379</v>
      </c>
      <c r="K77" s="15"/>
      <c r="L77" s="44">
        <v>685</v>
      </c>
      <c r="M77" s="42">
        <v>932.25</v>
      </c>
      <c r="N77" s="41">
        <v>575</v>
      </c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20">
        <f t="shared" si="1"/>
        <v>3</v>
      </c>
      <c r="AB77" s="21">
        <f t="shared" si="2"/>
        <v>730.75</v>
      </c>
      <c r="AC77" s="21">
        <f t="shared" si="3"/>
        <v>730.75</v>
      </c>
      <c r="AD77" s="22">
        <f t="shared" si="4"/>
        <v>25.038160273278077</v>
      </c>
    </row>
    <row r="78" spans="1:30" ht="15.75" x14ac:dyDescent="0.25">
      <c r="A78" s="13">
        <v>61</v>
      </c>
      <c r="B78" s="46" t="s">
        <v>398</v>
      </c>
      <c r="C78" s="43" t="s">
        <v>136</v>
      </c>
      <c r="D78" s="14" t="s">
        <v>62</v>
      </c>
      <c r="E78" s="15">
        <v>1</v>
      </c>
      <c r="F78" s="16"/>
      <c r="G78" s="15"/>
      <c r="H78" s="17"/>
      <c r="I78" s="17"/>
      <c r="J78" s="18">
        <v>1.0379</v>
      </c>
      <c r="K78" s="15"/>
      <c r="L78" s="44">
        <v>40</v>
      </c>
      <c r="M78" s="42">
        <v>53.77</v>
      </c>
      <c r="N78" s="41">
        <v>33.75</v>
      </c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20">
        <f t="shared" si="1"/>
        <v>3</v>
      </c>
      <c r="AB78" s="21">
        <f t="shared" si="2"/>
        <v>42.51</v>
      </c>
      <c r="AC78" s="21">
        <f t="shared" si="3"/>
        <v>42.51</v>
      </c>
      <c r="AD78" s="22">
        <f t="shared" si="4"/>
        <v>24.09477022344932</v>
      </c>
    </row>
    <row r="79" spans="1:30" ht="15.75" x14ac:dyDescent="0.25">
      <c r="A79" s="13">
        <v>62</v>
      </c>
      <c r="B79" s="46" t="s">
        <v>399</v>
      </c>
      <c r="C79" s="43" t="s">
        <v>137</v>
      </c>
      <c r="D79" s="14" t="s">
        <v>62</v>
      </c>
      <c r="E79" s="15">
        <v>1</v>
      </c>
      <c r="F79" s="16"/>
      <c r="G79" s="15"/>
      <c r="H79" s="17"/>
      <c r="I79" s="17"/>
      <c r="J79" s="18">
        <v>1.0379</v>
      </c>
      <c r="K79" s="15"/>
      <c r="L79" s="44">
        <v>300</v>
      </c>
      <c r="M79" s="42">
        <v>407.59</v>
      </c>
      <c r="N79" s="41">
        <v>266.5</v>
      </c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20">
        <f t="shared" si="1"/>
        <v>3</v>
      </c>
      <c r="AB79" s="21">
        <f t="shared" si="2"/>
        <v>324.7</v>
      </c>
      <c r="AC79" s="21">
        <f t="shared" si="3"/>
        <v>324.7</v>
      </c>
      <c r="AD79" s="22">
        <f t="shared" si="4"/>
        <v>22.702786663704945</v>
      </c>
    </row>
    <row r="80" spans="1:30" ht="15.75" x14ac:dyDescent="0.25">
      <c r="A80" s="13">
        <v>63</v>
      </c>
      <c r="B80" s="46" t="s">
        <v>400</v>
      </c>
      <c r="C80" s="43" t="s">
        <v>138</v>
      </c>
      <c r="D80" s="14" t="s">
        <v>62</v>
      </c>
      <c r="E80" s="15">
        <v>1</v>
      </c>
      <c r="F80" s="16"/>
      <c r="G80" s="15"/>
      <c r="H80" s="17"/>
      <c r="I80" s="17"/>
      <c r="J80" s="18">
        <v>1.0379</v>
      </c>
      <c r="K80" s="15"/>
      <c r="L80" s="44">
        <v>2450</v>
      </c>
      <c r="M80" s="42">
        <v>3335.29</v>
      </c>
      <c r="N80" s="41">
        <v>2109.58</v>
      </c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20">
        <f t="shared" si="1"/>
        <v>3</v>
      </c>
      <c r="AB80" s="21">
        <f t="shared" si="2"/>
        <v>2631.63</v>
      </c>
      <c r="AC80" s="21">
        <f t="shared" si="3"/>
        <v>2631.63</v>
      </c>
      <c r="AD80" s="22">
        <f t="shared" si="4"/>
        <v>24.042801351170748</v>
      </c>
    </row>
    <row r="81" spans="1:30" ht="25.5" x14ac:dyDescent="0.25">
      <c r="A81" s="13">
        <v>64</v>
      </c>
      <c r="B81" s="46" t="s">
        <v>401</v>
      </c>
      <c r="C81" s="43" t="s">
        <v>139</v>
      </c>
      <c r="D81" s="14" t="s">
        <v>62</v>
      </c>
      <c r="E81" s="15">
        <v>1</v>
      </c>
      <c r="F81" s="16"/>
      <c r="G81" s="15"/>
      <c r="H81" s="17"/>
      <c r="I81" s="17"/>
      <c r="J81" s="18">
        <v>1.0379</v>
      </c>
      <c r="K81" s="15"/>
      <c r="L81" s="44">
        <v>2310</v>
      </c>
      <c r="M81" s="42">
        <v>3144.51</v>
      </c>
      <c r="N81" s="41">
        <v>1979.17</v>
      </c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20">
        <f t="shared" si="1"/>
        <v>3</v>
      </c>
      <c r="AB81" s="21">
        <f t="shared" si="2"/>
        <v>2477.9</v>
      </c>
      <c r="AC81" s="21">
        <f t="shared" si="3"/>
        <v>2477.9</v>
      </c>
      <c r="AD81" s="22">
        <f t="shared" si="4"/>
        <v>24.235749639352775</v>
      </c>
    </row>
    <row r="82" spans="1:30" ht="15.75" x14ac:dyDescent="0.25">
      <c r="A82" s="13">
        <v>65</v>
      </c>
      <c r="B82" s="46" t="s">
        <v>402</v>
      </c>
      <c r="C82" s="43" t="s">
        <v>140</v>
      </c>
      <c r="D82" s="14" t="s">
        <v>62</v>
      </c>
      <c r="E82" s="15">
        <v>1</v>
      </c>
      <c r="F82" s="16"/>
      <c r="G82" s="15"/>
      <c r="H82" s="17"/>
      <c r="I82" s="17"/>
      <c r="J82" s="18">
        <v>1.0379</v>
      </c>
      <c r="K82" s="15"/>
      <c r="L82" s="44">
        <v>5930</v>
      </c>
      <c r="M82" s="42">
        <v>8072</v>
      </c>
      <c r="N82" s="41">
        <v>5060.83</v>
      </c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20">
        <f t="shared" ref="AA82:AA144" si="5">COUNTIF(K82:Z82,"&gt;0")</f>
        <v>3</v>
      </c>
      <c r="AB82" s="21">
        <f t="shared" ref="AB82:AB144" si="6">CEILING(SUM(K82:Z82)/COUNTIF(K82:Z82,"&gt;0"),0.01)</f>
        <v>6354.28</v>
      </c>
      <c r="AC82" s="21">
        <f t="shared" ref="AC82:AC144" si="7">AB82*E82</f>
        <v>6354.28</v>
      </c>
      <c r="AD82" s="22">
        <f t="shared" ref="AD82:AD144" si="8">STDEV(K82:Z82)/AB82*100</f>
        <v>24.389424277251752</v>
      </c>
    </row>
    <row r="83" spans="1:30" ht="15.75" x14ac:dyDescent="0.25">
      <c r="A83" s="13">
        <v>66</v>
      </c>
      <c r="B83" s="46" t="s">
        <v>403</v>
      </c>
      <c r="C83" s="43" t="s">
        <v>141</v>
      </c>
      <c r="D83" s="14" t="s">
        <v>62</v>
      </c>
      <c r="E83" s="15">
        <v>1</v>
      </c>
      <c r="F83" s="16"/>
      <c r="G83" s="15"/>
      <c r="H83" s="17"/>
      <c r="I83" s="17"/>
      <c r="J83" s="18">
        <v>1.0379</v>
      </c>
      <c r="K83" s="15"/>
      <c r="L83" s="44">
        <v>3000</v>
      </c>
      <c r="M83" s="42">
        <v>4083.7</v>
      </c>
      <c r="N83" s="41">
        <v>2627.5</v>
      </c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20">
        <f t="shared" si="5"/>
        <v>3</v>
      </c>
      <c r="AB83" s="21">
        <f t="shared" si="6"/>
        <v>3237.07</v>
      </c>
      <c r="AC83" s="21">
        <f t="shared" si="7"/>
        <v>3237.07</v>
      </c>
      <c r="AD83" s="22">
        <f t="shared" si="8"/>
        <v>23.369650496267688</v>
      </c>
    </row>
    <row r="84" spans="1:30" ht="15.75" x14ac:dyDescent="0.25">
      <c r="A84" s="13">
        <v>67</v>
      </c>
      <c r="B84" s="46" t="s">
        <v>404</v>
      </c>
      <c r="C84" s="43" t="s">
        <v>142</v>
      </c>
      <c r="D84" s="14" t="s">
        <v>62</v>
      </c>
      <c r="E84" s="15">
        <v>1</v>
      </c>
      <c r="F84" s="16"/>
      <c r="G84" s="15"/>
      <c r="H84" s="17"/>
      <c r="I84" s="17"/>
      <c r="J84" s="18">
        <v>1.0379</v>
      </c>
      <c r="K84" s="15"/>
      <c r="L84" s="44">
        <v>200</v>
      </c>
      <c r="M84" s="42">
        <v>271.44</v>
      </c>
      <c r="N84" s="41">
        <v>180.83</v>
      </c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20">
        <f t="shared" si="5"/>
        <v>3</v>
      </c>
      <c r="AB84" s="21">
        <f t="shared" si="6"/>
        <v>217.43</v>
      </c>
      <c r="AC84" s="21">
        <f t="shared" si="7"/>
        <v>217.43</v>
      </c>
      <c r="AD84" s="22">
        <f t="shared" si="8"/>
        <v>21.961861134720809</v>
      </c>
    </row>
    <row r="85" spans="1:30" ht="15.75" x14ac:dyDescent="0.25">
      <c r="A85" s="13">
        <v>68</v>
      </c>
      <c r="B85" s="46" t="s">
        <v>405</v>
      </c>
      <c r="C85" s="43" t="s">
        <v>143</v>
      </c>
      <c r="D85" s="14" t="s">
        <v>62</v>
      </c>
      <c r="E85" s="15">
        <v>1</v>
      </c>
      <c r="F85" s="16"/>
      <c r="G85" s="15"/>
      <c r="H85" s="17"/>
      <c r="I85" s="17"/>
      <c r="J85" s="18">
        <v>1.0379</v>
      </c>
      <c r="K85" s="15"/>
      <c r="L85" s="44">
        <v>1470</v>
      </c>
      <c r="M85" s="42">
        <v>2000.66</v>
      </c>
      <c r="N85" s="41">
        <v>1243.33</v>
      </c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20">
        <f t="shared" si="5"/>
        <v>3</v>
      </c>
      <c r="AB85" s="21">
        <f t="shared" si="6"/>
        <v>1571.33</v>
      </c>
      <c r="AC85" s="21">
        <f t="shared" si="7"/>
        <v>1571.33</v>
      </c>
      <c r="AD85" s="22">
        <f t="shared" si="8"/>
        <v>24.737032336512137</v>
      </c>
    </row>
    <row r="86" spans="1:30" ht="15.75" x14ac:dyDescent="0.25">
      <c r="A86" s="13">
        <v>69</v>
      </c>
      <c r="B86" s="46" t="s">
        <v>406</v>
      </c>
      <c r="C86" s="43" t="s">
        <v>144</v>
      </c>
      <c r="D86" s="14" t="s">
        <v>62</v>
      </c>
      <c r="E86" s="15">
        <v>1</v>
      </c>
      <c r="F86" s="16"/>
      <c r="G86" s="15"/>
      <c r="H86" s="17"/>
      <c r="I86" s="17"/>
      <c r="J86" s="18">
        <v>1.0379</v>
      </c>
      <c r="K86" s="15"/>
      <c r="L86" s="44">
        <v>1775</v>
      </c>
      <c r="M86" s="42">
        <v>2416.0500000000002</v>
      </c>
      <c r="N86" s="41">
        <v>1499.17</v>
      </c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20">
        <f t="shared" si="5"/>
        <v>3</v>
      </c>
      <c r="AB86" s="21">
        <f t="shared" si="6"/>
        <v>1896.74</v>
      </c>
      <c r="AC86" s="21">
        <f t="shared" si="7"/>
        <v>1896.74</v>
      </c>
      <c r="AD86" s="22">
        <f t="shared" si="8"/>
        <v>24.800813820015367</v>
      </c>
    </row>
    <row r="87" spans="1:30" ht="15.75" x14ac:dyDescent="0.25">
      <c r="A87" s="13">
        <v>70</v>
      </c>
      <c r="B87" s="46" t="s">
        <v>407</v>
      </c>
      <c r="C87" s="43" t="s">
        <v>145</v>
      </c>
      <c r="D87" s="14" t="s">
        <v>62</v>
      </c>
      <c r="E87" s="15">
        <v>1</v>
      </c>
      <c r="F87" s="16"/>
      <c r="G87" s="15"/>
      <c r="H87" s="17"/>
      <c r="I87" s="17"/>
      <c r="J87" s="18">
        <v>1.0379</v>
      </c>
      <c r="K87" s="15"/>
      <c r="L87" s="44">
        <v>180</v>
      </c>
      <c r="M87" s="42">
        <v>244.99</v>
      </c>
      <c r="N87" s="41">
        <v>151.66999999999999</v>
      </c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20">
        <f t="shared" si="5"/>
        <v>3</v>
      </c>
      <c r="AB87" s="21">
        <f t="shared" si="6"/>
        <v>192.22</v>
      </c>
      <c r="AC87" s="21">
        <f t="shared" si="7"/>
        <v>192.22</v>
      </c>
      <c r="AD87" s="22">
        <f t="shared" si="8"/>
        <v>24.890792996009818</v>
      </c>
    </row>
    <row r="88" spans="1:30" ht="25.5" x14ac:dyDescent="0.25">
      <c r="A88" s="13">
        <v>71</v>
      </c>
      <c r="B88" s="46" t="s">
        <v>408</v>
      </c>
      <c r="C88" s="43" t="s">
        <v>146</v>
      </c>
      <c r="D88" s="14" t="s">
        <v>62</v>
      </c>
      <c r="E88" s="15">
        <v>1</v>
      </c>
      <c r="F88" s="16"/>
      <c r="G88" s="15"/>
      <c r="H88" s="17"/>
      <c r="I88" s="17"/>
      <c r="J88" s="18">
        <v>1.0379</v>
      </c>
      <c r="K88" s="15"/>
      <c r="L88" s="44">
        <v>625</v>
      </c>
      <c r="M88" s="42">
        <v>850.73</v>
      </c>
      <c r="N88" s="41">
        <v>527.5</v>
      </c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20">
        <f t="shared" si="5"/>
        <v>3</v>
      </c>
      <c r="AB88" s="21">
        <f t="shared" si="6"/>
        <v>667.75</v>
      </c>
      <c r="AC88" s="21">
        <f t="shared" si="7"/>
        <v>667.75</v>
      </c>
      <c r="AD88" s="22">
        <f t="shared" si="8"/>
        <v>24.829657521243853</v>
      </c>
    </row>
    <row r="89" spans="1:30" ht="15.75" x14ac:dyDescent="0.25">
      <c r="A89" s="13">
        <v>72</v>
      </c>
      <c r="B89" s="46" t="s">
        <v>409</v>
      </c>
      <c r="C89" s="43" t="s">
        <v>147</v>
      </c>
      <c r="D89" s="14" t="s">
        <v>62</v>
      </c>
      <c r="E89" s="15">
        <v>1</v>
      </c>
      <c r="F89" s="16"/>
      <c r="G89" s="15"/>
      <c r="H89" s="17"/>
      <c r="I89" s="17"/>
      <c r="J89" s="18">
        <v>1.0379</v>
      </c>
      <c r="K89" s="15"/>
      <c r="L89" s="44">
        <v>230</v>
      </c>
      <c r="M89" s="42">
        <v>313.06</v>
      </c>
      <c r="N89" s="41">
        <v>194.17</v>
      </c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20">
        <f t="shared" si="5"/>
        <v>3</v>
      </c>
      <c r="AB89" s="21">
        <f t="shared" si="6"/>
        <v>245.75</v>
      </c>
      <c r="AC89" s="21">
        <f t="shared" si="7"/>
        <v>245.75</v>
      </c>
      <c r="AD89" s="22">
        <f t="shared" si="8"/>
        <v>24.817295002385169</v>
      </c>
    </row>
    <row r="90" spans="1:30" ht="15.75" x14ac:dyDescent="0.25">
      <c r="A90" s="13">
        <v>73</v>
      </c>
      <c r="B90" s="46" t="s">
        <v>410</v>
      </c>
      <c r="C90" s="43" t="s">
        <v>148</v>
      </c>
      <c r="D90" s="14" t="s">
        <v>62</v>
      </c>
      <c r="E90" s="15">
        <v>1</v>
      </c>
      <c r="F90" s="16"/>
      <c r="G90" s="15"/>
      <c r="H90" s="17"/>
      <c r="I90" s="17"/>
      <c r="J90" s="18">
        <v>1.0379</v>
      </c>
      <c r="K90" s="15"/>
      <c r="L90" s="44">
        <v>135</v>
      </c>
      <c r="M90" s="42">
        <v>182.98</v>
      </c>
      <c r="N90" s="41">
        <v>111.67</v>
      </c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20">
        <f t="shared" si="5"/>
        <v>3</v>
      </c>
      <c r="AB90" s="21">
        <f t="shared" si="6"/>
        <v>143.22</v>
      </c>
      <c r="AC90" s="21">
        <f t="shared" si="7"/>
        <v>143.22</v>
      </c>
      <c r="AD90" s="22">
        <f t="shared" si="8"/>
        <v>25.386215943676284</v>
      </c>
    </row>
    <row r="91" spans="1:30" ht="15.75" x14ac:dyDescent="0.25">
      <c r="A91" s="13">
        <v>74</v>
      </c>
      <c r="B91" s="46" t="s">
        <v>411</v>
      </c>
      <c r="C91" s="43" t="s">
        <v>149</v>
      </c>
      <c r="D91" s="14" t="s">
        <v>62</v>
      </c>
      <c r="E91" s="15">
        <v>1</v>
      </c>
      <c r="F91" s="16"/>
      <c r="G91" s="15"/>
      <c r="H91" s="17"/>
      <c r="I91" s="17"/>
      <c r="J91" s="18">
        <v>1.0379</v>
      </c>
      <c r="K91" s="15"/>
      <c r="L91" s="44">
        <v>300</v>
      </c>
      <c r="M91" s="42">
        <v>407.59</v>
      </c>
      <c r="N91" s="41">
        <v>256.67</v>
      </c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20">
        <f t="shared" si="5"/>
        <v>3</v>
      </c>
      <c r="AB91" s="21">
        <f t="shared" si="6"/>
        <v>321.42</v>
      </c>
      <c r="AC91" s="21">
        <f t="shared" si="7"/>
        <v>321.42</v>
      </c>
      <c r="AD91" s="22">
        <f t="shared" si="8"/>
        <v>24.17604780920156</v>
      </c>
    </row>
    <row r="92" spans="1:30" ht="15.75" x14ac:dyDescent="0.25">
      <c r="A92" s="13">
        <v>75</v>
      </c>
      <c r="B92" s="46" t="s">
        <v>412</v>
      </c>
      <c r="C92" s="43" t="s">
        <v>150</v>
      </c>
      <c r="D92" s="14" t="s">
        <v>62</v>
      </c>
      <c r="E92" s="15">
        <v>1</v>
      </c>
      <c r="F92" s="16"/>
      <c r="G92" s="15"/>
      <c r="H92" s="17"/>
      <c r="I92" s="17"/>
      <c r="J92" s="18">
        <v>1.0379</v>
      </c>
      <c r="K92" s="15"/>
      <c r="L92" s="44">
        <v>255</v>
      </c>
      <c r="M92" s="42">
        <v>346.88</v>
      </c>
      <c r="N92" s="41">
        <v>224.17</v>
      </c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20">
        <f t="shared" si="5"/>
        <v>3</v>
      </c>
      <c r="AB92" s="21">
        <f t="shared" si="6"/>
        <v>275.35000000000002</v>
      </c>
      <c r="AC92" s="21">
        <f t="shared" si="7"/>
        <v>275.35000000000002</v>
      </c>
      <c r="AD92" s="22">
        <f t="shared" si="8"/>
        <v>23.183564628040767</v>
      </c>
    </row>
    <row r="93" spans="1:30" ht="15.75" x14ac:dyDescent="0.25">
      <c r="A93" s="13">
        <v>76</v>
      </c>
      <c r="B93" s="46" t="s">
        <v>413</v>
      </c>
      <c r="C93" s="43" t="s">
        <v>151</v>
      </c>
      <c r="D93" s="14" t="s">
        <v>62</v>
      </c>
      <c r="E93" s="15">
        <v>1</v>
      </c>
      <c r="F93" s="16"/>
      <c r="G93" s="15"/>
      <c r="H93" s="17"/>
      <c r="I93" s="17"/>
      <c r="J93" s="18">
        <v>1.0379</v>
      </c>
      <c r="K93" s="15"/>
      <c r="L93" s="44">
        <v>1050</v>
      </c>
      <c r="M93" s="42">
        <v>1365.86</v>
      </c>
      <c r="N93" s="41">
        <v>945</v>
      </c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20">
        <f t="shared" si="5"/>
        <v>3</v>
      </c>
      <c r="AB93" s="21">
        <f t="shared" si="6"/>
        <v>1120.29</v>
      </c>
      <c r="AC93" s="21">
        <f t="shared" si="7"/>
        <v>1120.29</v>
      </c>
      <c r="AD93" s="22">
        <f t="shared" si="8"/>
        <v>19.553593101003891</v>
      </c>
    </row>
    <row r="94" spans="1:30" ht="15.75" x14ac:dyDescent="0.25">
      <c r="A94" s="13">
        <v>77</v>
      </c>
      <c r="B94" s="46" t="s">
        <v>414</v>
      </c>
      <c r="C94" s="43" t="s">
        <v>152</v>
      </c>
      <c r="D94" s="14" t="s">
        <v>62</v>
      </c>
      <c r="E94" s="15">
        <v>1</v>
      </c>
      <c r="F94" s="16"/>
      <c r="G94" s="15"/>
      <c r="H94" s="17"/>
      <c r="I94" s="17"/>
      <c r="J94" s="18">
        <v>1.0379</v>
      </c>
      <c r="K94" s="15"/>
      <c r="L94" s="44">
        <v>1500</v>
      </c>
      <c r="M94" s="42">
        <v>1951.22</v>
      </c>
      <c r="N94" s="41">
        <v>1303.33</v>
      </c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20">
        <f t="shared" si="5"/>
        <v>3</v>
      </c>
      <c r="AB94" s="21">
        <f t="shared" si="6"/>
        <v>1584.8500000000001</v>
      </c>
      <c r="AC94" s="21">
        <f t="shared" si="7"/>
        <v>1584.8500000000001</v>
      </c>
      <c r="AD94" s="22">
        <f t="shared" si="8"/>
        <v>20.959375349820604</v>
      </c>
    </row>
    <row r="95" spans="1:30" ht="25.5" x14ac:dyDescent="0.25">
      <c r="A95" s="13">
        <v>78</v>
      </c>
      <c r="B95" s="46" t="s">
        <v>415</v>
      </c>
      <c r="C95" s="43" t="s">
        <v>153</v>
      </c>
      <c r="D95" s="14" t="s">
        <v>62</v>
      </c>
      <c r="E95" s="15">
        <v>1</v>
      </c>
      <c r="F95" s="16"/>
      <c r="G95" s="15"/>
      <c r="H95" s="17"/>
      <c r="I95" s="17"/>
      <c r="J95" s="18">
        <v>1.0379</v>
      </c>
      <c r="K95" s="15"/>
      <c r="L95" s="44">
        <v>340</v>
      </c>
      <c r="M95" s="42">
        <v>501.25</v>
      </c>
      <c r="N95" s="41">
        <v>300</v>
      </c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20">
        <f t="shared" si="5"/>
        <v>3</v>
      </c>
      <c r="AB95" s="21">
        <f t="shared" si="6"/>
        <v>380.42</v>
      </c>
      <c r="AC95" s="21">
        <f t="shared" si="7"/>
        <v>380.42</v>
      </c>
      <c r="AD95" s="22">
        <f t="shared" si="8"/>
        <v>28.005578867362729</v>
      </c>
    </row>
    <row r="96" spans="1:30" ht="25.5" x14ac:dyDescent="0.25">
      <c r="A96" s="13">
        <v>79</v>
      </c>
      <c r="B96" s="46" t="s">
        <v>416</v>
      </c>
      <c r="C96" s="43" t="s">
        <v>154</v>
      </c>
      <c r="D96" s="14" t="s">
        <v>62</v>
      </c>
      <c r="E96" s="15">
        <v>1</v>
      </c>
      <c r="F96" s="16"/>
      <c r="G96" s="15"/>
      <c r="H96" s="17"/>
      <c r="I96" s="17"/>
      <c r="J96" s="18">
        <v>1.0379</v>
      </c>
      <c r="K96" s="15"/>
      <c r="L96" s="44">
        <v>58</v>
      </c>
      <c r="M96" s="42">
        <v>84.99</v>
      </c>
      <c r="N96" s="41">
        <v>51.25</v>
      </c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20">
        <f t="shared" si="5"/>
        <v>3</v>
      </c>
      <c r="AB96" s="21">
        <f t="shared" si="6"/>
        <v>64.75</v>
      </c>
      <c r="AC96" s="21">
        <f t="shared" si="7"/>
        <v>64.75</v>
      </c>
      <c r="AD96" s="22">
        <f t="shared" si="8"/>
        <v>27.572435391400209</v>
      </c>
    </row>
    <row r="97" spans="1:30" ht="15.75" x14ac:dyDescent="0.25">
      <c r="A97" s="13">
        <v>80</v>
      </c>
      <c r="B97" s="46" t="s">
        <v>417</v>
      </c>
      <c r="C97" s="43" t="s">
        <v>155</v>
      </c>
      <c r="D97" s="14" t="s">
        <v>62</v>
      </c>
      <c r="E97" s="15">
        <v>1</v>
      </c>
      <c r="F97" s="16"/>
      <c r="G97" s="15"/>
      <c r="H97" s="17"/>
      <c r="I97" s="17"/>
      <c r="J97" s="18">
        <v>1.0379</v>
      </c>
      <c r="K97" s="15"/>
      <c r="L97" s="44">
        <v>372</v>
      </c>
      <c r="M97" s="42">
        <v>548.08000000000004</v>
      </c>
      <c r="N97" s="41">
        <v>320</v>
      </c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20">
        <f t="shared" si="5"/>
        <v>3</v>
      </c>
      <c r="AB97" s="21">
        <f t="shared" si="6"/>
        <v>413.36</v>
      </c>
      <c r="AC97" s="21">
        <f t="shared" si="7"/>
        <v>413.36</v>
      </c>
      <c r="AD97" s="22">
        <f t="shared" si="8"/>
        <v>28.91737891563108</v>
      </c>
    </row>
    <row r="98" spans="1:30" ht="15.75" x14ac:dyDescent="0.25">
      <c r="A98" s="13">
        <v>81</v>
      </c>
      <c r="B98" s="46" t="s">
        <v>418</v>
      </c>
      <c r="C98" s="43" t="s">
        <v>156</v>
      </c>
      <c r="D98" s="14" t="s">
        <v>62</v>
      </c>
      <c r="E98" s="15">
        <v>1</v>
      </c>
      <c r="F98" s="16"/>
      <c r="G98" s="15"/>
      <c r="H98" s="17"/>
      <c r="I98" s="17"/>
      <c r="J98" s="18">
        <v>1.0379</v>
      </c>
      <c r="K98" s="15"/>
      <c r="L98" s="44">
        <v>177</v>
      </c>
      <c r="M98" s="42">
        <v>260.16000000000003</v>
      </c>
      <c r="N98" s="41">
        <v>155.83000000000001</v>
      </c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20">
        <f t="shared" si="5"/>
        <v>3</v>
      </c>
      <c r="AB98" s="21">
        <f t="shared" si="6"/>
        <v>197.67000000000002</v>
      </c>
      <c r="AC98" s="21">
        <f t="shared" si="7"/>
        <v>197.67000000000002</v>
      </c>
      <c r="AD98" s="22">
        <f t="shared" si="8"/>
        <v>27.899552600224691</v>
      </c>
    </row>
    <row r="99" spans="1:30" ht="15.75" x14ac:dyDescent="0.25">
      <c r="A99" s="13">
        <v>82</v>
      </c>
      <c r="B99" s="46" t="s">
        <v>419</v>
      </c>
      <c r="C99" s="43" t="s">
        <v>157</v>
      </c>
      <c r="D99" s="14" t="s">
        <v>62</v>
      </c>
      <c r="E99" s="15">
        <v>1</v>
      </c>
      <c r="F99" s="16"/>
      <c r="G99" s="15"/>
      <c r="H99" s="17"/>
      <c r="I99" s="17"/>
      <c r="J99" s="18">
        <v>1.0379</v>
      </c>
      <c r="K99" s="15"/>
      <c r="L99" s="44">
        <v>636</v>
      </c>
      <c r="M99" s="42">
        <v>937.45</v>
      </c>
      <c r="N99" s="41">
        <v>554.16999999999996</v>
      </c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20">
        <f t="shared" si="5"/>
        <v>3</v>
      </c>
      <c r="AB99" s="21">
        <f t="shared" si="6"/>
        <v>709.21</v>
      </c>
      <c r="AC99" s="21">
        <f t="shared" si="7"/>
        <v>709.21</v>
      </c>
      <c r="AD99" s="22">
        <f t="shared" si="8"/>
        <v>28.461901936377043</v>
      </c>
    </row>
    <row r="100" spans="1:30" ht="15.75" x14ac:dyDescent="0.25">
      <c r="A100" s="13">
        <v>83</v>
      </c>
      <c r="B100" s="46" t="s">
        <v>420</v>
      </c>
      <c r="C100" s="43" t="s">
        <v>158</v>
      </c>
      <c r="D100" s="14" t="s">
        <v>62</v>
      </c>
      <c r="E100" s="15">
        <v>1</v>
      </c>
      <c r="F100" s="16"/>
      <c r="G100" s="15"/>
      <c r="H100" s="17"/>
      <c r="I100" s="17"/>
      <c r="J100" s="18">
        <v>1.0379</v>
      </c>
      <c r="K100" s="15"/>
      <c r="L100" s="44">
        <v>882</v>
      </c>
      <c r="M100" s="42">
        <v>1299.95</v>
      </c>
      <c r="N100" s="41">
        <v>751.67</v>
      </c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20">
        <f t="shared" si="5"/>
        <v>3</v>
      </c>
      <c r="AB100" s="21">
        <f t="shared" si="6"/>
        <v>977.88</v>
      </c>
      <c r="AC100" s="21">
        <f t="shared" si="7"/>
        <v>977.88</v>
      </c>
      <c r="AD100" s="22">
        <f t="shared" si="8"/>
        <v>29.291694541975676</v>
      </c>
    </row>
    <row r="101" spans="1:30" ht="15.75" x14ac:dyDescent="0.25">
      <c r="A101" s="13">
        <v>84</v>
      </c>
      <c r="B101" s="46" t="s">
        <v>421</v>
      </c>
      <c r="C101" s="43" t="s">
        <v>159</v>
      </c>
      <c r="D101" s="14" t="s">
        <v>62</v>
      </c>
      <c r="E101" s="15">
        <v>1</v>
      </c>
      <c r="F101" s="16"/>
      <c r="G101" s="15"/>
      <c r="H101" s="17"/>
      <c r="I101" s="17"/>
      <c r="J101" s="18">
        <v>1.0379</v>
      </c>
      <c r="K101" s="15"/>
      <c r="L101" s="44">
        <v>1440</v>
      </c>
      <c r="M101" s="42">
        <v>1873.18</v>
      </c>
      <c r="N101" s="41">
        <v>1220</v>
      </c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20">
        <f t="shared" si="5"/>
        <v>3</v>
      </c>
      <c r="AB101" s="21">
        <f t="shared" si="6"/>
        <v>1511.06</v>
      </c>
      <c r="AC101" s="21">
        <f t="shared" si="7"/>
        <v>1511.06</v>
      </c>
      <c r="AD101" s="22">
        <f t="shared" si="8"/>
        <v>21.993662405653598</v>
      </c>
    </row>
    <row r="102" spans="1:30" ht="25.5" x14ac:dyDescent="0.25">
      <c r="A102" s="13">
        <v>85</v>
      </c>
      <c r="B102" s="46" t="s">
        <v>422</v>
      </c>
      <c r="C102" s="43" t="s">
        <v>160</v>
      </c>
      <c r="D102" s="14" t="s">
        <v>62</v>
      </c>
      <c r="E102" s="15">
        <v>1</v>
      </c>
      <c r="F102" s="16"/>
      <c r="G102" s="15"/>
      <c r="H102" s="17"/>
      <c r="I102" s="17"/>
      <c r="J102" s="18">
        <v>1.0379</v>
      </c>
      <c r="K102" s="15"/>
      <c r="L102" s="44">
        <v>4343.5</v>
      </c>
      <c r="M102" s="42">
        <v>5649.88</v>
      </c>
      <c r="N102" s="41">
        <v>3703.33</v>
      </c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20">
        <f t="shared" si="5"/>
        <v>3</v>
      </c>
      <c r="AB102" s="21">
        <f t="shared" si="6"/>
        <v>4565.57</v>
      </c>
      <c r="AC102" s="21">
        <f t="shared" si="7"/>
        <v>4565.57</v>
      </c>
      <c r="AD102" s="22">
        <f t="shared" si="8"/>
        <v>21.729904861152516</v>
      </c>
    </row>
    <row r="103" spans="1:30" ht="15.75" x14ac:dyDescent="0.25">
      <c r="A103" s="13">
        <v>86</v>
      </c>
      <c r="B103" s="46" t="s">
        <v>423</v>
      </c>
      <c r="C103" s="43" t="s">
        <v>161</v>
      </c>
      <c r="D103" s="14" t="s">
        <v>62</v>
      </c>
      <c r="E103" s="15">
        <v>1</v>
      </c>
      <c r="F103" s="16"/>
      <c r="G103" s="15"/>
      <c r="H103" s="17"/>
      <c r="I103" s="17"/>
      <c r="J103" s="18">
        <v>1.0379</v>
      </c>
      <c r="K103" s="15"/>
      <c r="L103" s="44">
        <v>57</v>
      </c>
      <c r="M103" s="42">
        <v>81.52</v>
      </c>
      <c r="N103" s="41">
        <v>50.42</v>
      </c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20">
        <f t="shared" si="5"/>
        <v>3</v>
      </c>
      <c r="AB103" s="21">
        <f t="shared" si="6"/>
        <v>62.980000000000004</v>
      </c>
      <c r="AC103" s="21">
        <f t="shared" si="7"/>
        <v>62.980000000000004</v>
      </c>
      <c r="AD103" s="22">
        <f t="shared" si="8"/>
        <v>26.023684166347177</v>
      </c>
    </row>
    <row r="104" spans="1:30" ht="15.75" x14ac:dyDescent="0.25">
      <c r="A104" s="13">
        <v>87</v>
      </c>
      <c r="B104" s="46" t="s">
        <v>424</v>
      </c>
      <c r="C104" s="43" t="s">
        <v>162</v>
      </c>
      <c r="D104" s="14" t="s">
        <v>62</v>
      </c>
      <c r="E104" s="15">
        <v>1</v>
      </c>
      <c r="F104" s="16"/>
      <c r="G104" s="15"/>
      <c r="H104" s="17"/>
      <c r="I104" s="17"/>
      <c r="J104" s="18">
        <v>1.0379</v>
      </c>
      <c r="K104" s="15"/>
      <c r="L104" s="44">
        <v>295</v>
      </c>
      <c r="M104" s="42">
        <v>424.07</v>
      </c>
      <c r="N104" s="41">
        <v>248.33</v>
      </c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20">
        <f t="shared" si="5"/>
        <v>3</v>
      </c>
      <c r="AB104" s="21">
        <f t="shared" si="6"/>
        <v>322.47000000000003</v>
      </c>
      <c r="AC104" s="21">
        <f t="shared" si="7"/>
        <v>322.47000000000003</v>
      </c>
      <c r="AD104" s="22">
        <f t="shared" si="8"/>
        <v>28.229816019764915</v>
      </c>
    </row>
    <row r="105" spans="1:30" ht="25.5" x14ac:dyDescent="0.25">
      <c r="A105" s="13">
        <v>88</v>
      </c>
      <c r="B105" s="46" t="s">
        <v>425</v>
      </c>
      <c r="C105" s="43" t="s">
        <v>163</v>
      </c>
      <c r="D105" s="14" t="s">
        <v>62</v>
      </c>
      <c r="E105" s="15">
        <v>1</v>
      </c>
      <c r="F105" s="16"/>
      <c r="G105" s="15"/>
      <c r="H105" s="17"/>
      <c r="I105" s="17"/>
      <c r="J105" s="18">
        <v>1.0379</v>
      </c>
      <c r="K105" s="15"/>
      <c r="L105" s="44">
        <v>1212</v>
      </c>
      <c r="M105" s="42">
        <v>1434.37</v>
      </c>
      <c r="N105" s="41">
        <v>1026.67</v>
      </c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20">
        <f t="shared" si="5"/>
        <v>3</v>
      </c>
      <c r="AB105" s="21">
        <f t="shared" si="6"/>
        <v>1224.3500000000001</v>
      </c>
      <c r="AC105" s="21">
        <f t="shared" si="7"/>
        <v>1224.3500000000001</v>
      </c>
      <c r="AD105" s="22">
        <f t="shared" si="8"/>
        <v>16.672539264994246</v>
      </c>
    </row>
    <row r="106" spans="1:30" ht="25.5" x14ac:dyDescent="0.25">
      <c r="A106" s="13">
        <v>89</v>
      </c>
      <c r="B106" s="46" t="s">
        <v>426</v>
      </c>
      <c r="C106" s="43" t="s">
        <v>164</v>
      </c>
      <c r="D106" s="14" t="s">
        <v>62</v>
      </c>
      <c r="E106" s="15">
        <v>1</v>
      </c>
      <c r="F106" s="16"/>
      <c r="G106" s="15"/>
      <c r="H106" s="17"/>
      <c r="I106" s="17"/>
      <c r="J106" s="18">
        <v>1.0379</v>
      </c>
      <c r="K106" s="15"/>
      <c r="L106" s="44">
        <v>920</v>
      </c>
      <c r="M106" s="42">
        <v>957.4</v>
      </c>
      <c r="N106" s="41">
        <v>760</v>
      </c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20">
        <f t="shared" si="5"/>
        <v>3</v>
      </c>
      <c r="AB106" s="21">
        <f t="shared" si="6"/>
        <v>879.14</v>
      </c>
      <c r="AC106" s="21">
        <f t="shared" si="7"/>
        <v>879.14</v>
      </c>
      <c r="AD106" s="22">
        <f t="shared" si="8"/>
        <v>11.926824519368726</v>
      </c>
    </row>
    <row r="107" spans="1:30" ht="25.5" x14ac:dyDescent="0.25">
      <c r="A107" s="13">
        <v>90</v>
      </c>
      <c r="B107" s="46" t="s">
        <v>427</v>
      </c>
      <c r="C107" s="43" t="s">
        <v>165</v>
      </c>
      <c r="D107" s="14" t="s">
        <v>62</v>
      </c>
      <c r="E107" s="15">
        <v>1</v>
      </c>
      <c r="F107" s="16"/>
      <c r="G107" s="15"/>
      <c r="H107" s="17"/>
      <c r="I107" s="17"/>
      <c r="J107" s="18">
        <v>1.0379</v>
      </c>
      <c r="K107" s="15"/>
      <c r="L107" s="44">
        <v>760</v>
      </c>
      <c r="M107" s="42">
        <v>790.9</v>
      </c>
      <c r="N107" s="41">
        <v>670.83</v>
      </c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20">
        <f t="shared" si="5"/>
        <v>3</v>
      </c>
      <c r="AB107" s="21">
        <f t="shared" si="6"/>
        <v>740.58</v>
      </c>
      <c r="AC107" s="21">
        <f t="shared" si="7"/>
        <v>740.58</v>
      </c>
      <c r="AD107" s="22">
        <f t="shared" si="8"/>
        <v>8.4186742604893894</v>
      </c>
    </row>
    <row r="108" spans="1:30" ht="15.75" x14ac:dyDescent="0.25">
      <c r="A108" s="13">
        <v>91</v>
      </c>
      <c r="B108" s="46" t="s">
        <v>428</v>
      </c>
      <c r="C108" s="43" t="s">
        <v>166</v>
      </c>
      <c r="D108" s="14" t="s">
        <v>62</v>
      </c>
      <c r="E108" s="15">
        <v>1</v>
      </c>
      <c r="F108" s="16"/>
      <c r="G108" s="15"/>
      <c r="H108" s="17"/>
      <c r="I108" s="17"/>
      <c r="J108" s="18">
        <v>1.0379</v>
      </c>
      <c r="K108" s="15"/>
      <c r="L108" s="44">
        <v>134</v>
      </c>
      <c r="M108" s="42">
        <v>138.75</v>
      </c>
      <c r="N108" s="41">
        <v>110</v>
      </c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20">
        <f t="shared" si="5"/>
        <v>3</v>
      </c>
      <c r="AB108" s="21">
        <f t="shared" si="6"/>
        <v>127.59</v>
      </c>
      <c r="AC108" s="21">
        <f t="shared" si="7"/>
        <v>127.59</v>
      </c>
      <c r="AD108" s="22">
        <f t="shared" si="8"/>
        <v>12.079089987607393</v>
      </c>
    </row>
    <row r="109" spans="1:30" ht="15.75" x14ac:dyDescent="0.25">
      <c r="A109" s="13">
        <v>92</v>
      </c>
      <c r="B109" s="46" t="s">
        <v>429</v>
      </c>
      <c r="C109" s="43" t="s">
        <v>167</v>
      </c>
      <c r="D109" s="14" t="s">
        <v>62</v>
      </c>
      <c r="E109" s="15">
        <v>1</v>
      </c>
      <c r="F109" s="16"/>
      <c r="G109" s="15"/>
      <c r="H109" s="17"/>
      <c r="I109" s="17"/>
      <c r="J109" s="18">
        <v>1.0379</v>
      </c>
      <c r="K109" s="15"/>
      <c r="L109" s="44">
        <v>205</v>
      </c>
      <c r="M109" s="42">
        <v>213.33</v>
      </c>
      <c r="N109" s="41">
        <v>175.83</v>
      </c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20">
        <f t="shared" si="5"/>
        <v>3</v>
      </c>
      <c r="AB109" s="21">
        <f t="shared" si="6"/>
        <v>198.06</v>
      </c>
      <c r="AC109" s="21">
        <f t="shared" si="7"/>
        <v>198.06</v>
      </c>
      <c r="AD109" s="22">
        <f t="shared" si="8"/>
        <v>9.9421823265692204</v>
      </c>
    </row>
    <row r="110" spans="1:30" ht="15.75" x14ac:dyDescent="0.25">
      <c r="A110" s="13">
        <v>93</v>
      </c>
      <c r="B110" s="46" t="s">
        <v>430</v>
      </c>
      <c r="C110" s="43" t="s">
        <v>168</v>
      </c>
      <c r="D110" s="14" t="s">
        <v>62</v>
      </c>
      <c r="E110" s="15">
        <v>1</v>
      </c>
      <c r="F110" s="16"/>
      <c r="G110" s="15"/>
      <c r="H110" s="17"/>
      <c r="I110" s="17"/>
      <c r="J110" s="18">
        <v>1.0379</v>
      </c>
      <c r="K110" s="15"/>
      <c r="L110" s="44">
        <v>185</v>
      </c>
      <c r="M110" s="42">
        <v>192.52</v>
      </c>
      <c r="N110" s="41">
        <v>157.5</v>
      </c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20">
        <f t="shared" si="5"/>
        <v>3</v>
      </c>
      <c r="AB110" s="21">
        <f t="shared" si="6"/>
        <v>178.34</v>
      </c>
      <c r="AC110" s="21">
        <f t="shared" si="7"/>
        <v>178.34</v>
      </c>
      <c r="AD110" s="22">
        <f t="shared" si="8"/>
        <v>10.337264028619952</v>
      </c>
    </row>
    <row r="111" spans="1:30" ht="15.75" x14ac:dyDescent="0.25">
      <c r="A111" s="13">
        <v>94</v>
      </c>
      <c r="B111" s="46" t="s">
        <v>431</v>
      </c>
      <c r="C111" s="43" t="s">
        <v>169</v>
      </c>
      <c r="D111" s="14" t="s">
        <v>62</v>
      </c>
      <c r="E111" s="15">
        <v>1</v>
      </c>
      <c r="F111" s="16"/>
      <c r="G111" s="15"/>
      <c r="H111" s="17"/>
      <c r="I111" s="17"/>
      <c r="J111" s="18">
        <v>1.0379</v>
      </c>
      <c r="K111" s="15"/>
      <c r="L111" s="44">
        <v>640</v>
      </c>
      <c r="M111" s="42">
        <v>666.02</v>
      </c>
      <c r="N111" s="41">
        <v>540</v>
      </c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20">
        <f t="shared" si="5"/>
        <v>3</v>
      </c>
      <c r="AB111" s="21">
        <f t="shared" si="6"/>
        <v>615.34</v>
      </c>
      <c r="AC111" s="21">
        <f t="shared" si="7"/>
        <v>615.34</v>
      </c>
      <c r="AD111" s="22">
        <f t="shared" si="8"/>
        <v>10.812038202749175</v>
      </c>
    </row>
    <row r="112" spans="1:30" ht="15.75" x14ac:dyDescent="0.25">
      <c r="A112" s="13">
        <v>95</v>
      </c>
      <c r="B112" s="46" t="s">
        <v>432</v>
      </c>
      <c r="C112" s="43" t="s">
        <v>170</v>
      </c>
      <c r="D112" s="14" t="s">
        <v>62</v>
      </c>
      <c r="E112" s="15">
        <v>1</v>
      </c>
      <c r="F112" s="16"/>
      <c r="G112" s="15"/>
      <c r="H112" s="17"/>
      <c r="I112" s="17"/>
      <c r="J112" s="18">
        <v>1.0379</v>
      </c>
      <c r="K112" s="15"/>
      <c r="L112" s="44">
        <v>2285</v>
      </c>
      <c r="M112" s="42">
        <v>2377.89</v>
      </c>
      <c r="N112" s="41">
        <v>1908.33</v>
      </c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20">
        <f t="shared" si="5"/>
        <v>3</v>
      </c>
      <c r="AB112" s="21">
        <f t="shared" si="6"/>
        <v>2190.41</v>
      </c>
      <c r="AC112" s="21">
        <f t="shared" si="7"/>
        <v>2190.41</v>
      </c>
      <c r="AD112" s="22">
        <f t="shared" si="8"/>
        <v>11.352283911883646</v>
      </c>
    </row>
    <row r="113" spans="1:30" ht="25.5" x14ac:dyDescent="0.25">
      <c r="A113" s="13">
        <v>96</v>
      </c>
      <c r="B113" s="46" t="s">
        <v>433</v>
      </c>
      <c r="C113" s="43" t="s">
        <v>171</v>
      </c>
      <c r="D113" s="14" t="s">
        <v>62</v>
      </c>
      <c r="E113" s="15">
        <v>1</v>
      </c>
      <c r="F113" s="16"/>
      <c r="G113" s="15"/>
      <c r="H113" s="17"/>
      <c r="I113" s="17"/>
      <c r="J113" s="18">
        <v>1.0379</v>
      </c>
      <c r="K113" s="15"/>
      <c r="L113" s="44">
        <v>444</v>
      </c>
      <c r="M113" s="42">
        <v>367.7</v>
      </c>
      <c r="N113" s="41">
        <v>368.75</v>
      </c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20">
        <f t="shared" si="5"/>
        <v>3</v>
      </c>
      <c r="AB113" s="21">
        <f t="shared" si="6"/>
        <v>393.49</v>
      </c>
      <c r="AC113" s="21">
        <f t="shared" si="7"/>
        <v>393.49</v>
      </c>
      <c r="AD113" s="22">
        <f t="shared" si="8"/>
        <v>11.11892719684011</v>
      </c>
    </row>
    <row r="114" spans="1:30" ht="15.75" x14ac:dyDescent="0.25">
      <c r="A114" s="13">
        <v>97</v>
      </c>
      <c r="B114" s="46" t="s">
        <v>434</v>
      </c>
      <c r="C114" s="43" t="s">
        <v>172</v>
      </c>
      <c r="D114" s="14" t="s">
        <v>62</v>
      </c>
      <c r="E114" s="15">
        <v>1</v>
      </c>
      <c r="F114" s="16"/>
      <c r="G114" s="15"/>
      <c r="H114" s="17"/>
      <c r="I114" s="17"/>
      <c r="J114" s="18">
        <v>1.0379</v>
      </c>
      <c r="K114" s="15"/>
      <c r="L114" s="44">
        <v>187</v>
      </c>
      <c r="M114" s="42">
        <v>170.84</v>
      </c>
      <c r="N114" s="41">
        <v>155</v>
      </c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20">
        <f t="shared" si="5"/>
        <v>3</v>
      </c>
      <c r="AB114" s="21">
        <f t="shared" si="6"/>
        <v>170.95000000000002</v>
      </c>
      <c r="AC114" s="21">
        <f t="shared" si="7"/>
        <v>170.95000000000002</v>
      </c>
      <c r="AD114" s="22">
        <f t="shared" si="8"/>
        <v>9.3596178206753322</v>
      </c>
    </row>
    <row r="115" spans="1:30" ht="25.5" x14ac:dyDescent="0.25">
      <c r="A115" s="13">
        <v>98</v>
      </c>
      <c r="B115" s="46" t="s">
        <v>435</v>
      </c>
      <c r="C115" s="43" t="s">
        <v>173</v>
      </c>
      <c r="D115" s="14" t="s">
        <v>62</v>
      </c>
      <c r="E115" s="15">
        <v>1</v>
      </c>
      <c r="F115" s="16"/>
      <c r="G115" s="15"/>
      <c r="H115" s="17"/>
      <c r="I115" s="17"/>
      <c r="J115" s="18">
        <v>1.0379</v>
      </c>
      <c r="K115" s="15"/>
      <c r="L115" s="44">
        <v>613</v>
      </c>
      <c r="M115" s="42">
        <v>563.25</v>
      </c>
      <c r="N115" s="41">
        <v>512.5</v>
      </c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20">
        <f t="shared" si="5"/>
        <v>3</v>
      </c>
      <c r="AB115" s="21">
        <f t="shared" si="6"/>
        <v>562.91999999999996</v>
      </c>
      <c r="AC115" s="21">
        <f t="shared" si="7"/>
        <v>562.91999999999996</v>
      </c>
      <c r="AD115" s="22">
        <f t="shared" si="8"/>
        <v>8.9268153877203069</v>
      </c>
    </row>
    <row r="116" spans="1:30" ht="15.75" x14ac:dyDescent="0.25">
      <c r="A116" s="13">
        <v>99</v>
      </c>
      <c r="B116" s="46" t="s">
        <v>436</v>
      </c>
      <c r="C116" s="43" t="s">
        <v>174</v>
      </c>
      <c r="D116" s="14" t="s">
        <v>62</v>
      </c>
      <c r="E116" s="15">
        <v>1</v>
      </c>
      <c r="F116" s="16"/>
      <c r="G116" s="15"/>
      <c r="H116" s="17"/>
      <c r="I116" s="17"/>
      <c r="J116" s="18">
        <v>1.0379</v>
      </c>
      <c r="K116" s="15"/>
      <c r="L116" s="44">
        <v>458</v>
      </c>
      <c r="M116" s="42">
        <v>420.6</v>
      </c>
      <c r="N116" s="41">
        <v>382.5</v>
      </c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20">
        <f t="shared" si="5"/>
        <v>3</v>
      </c>
      <c r="AB116" s="21">
        <f t="shared" si="6"/>
        <v>420.37</v>
      </c>
      <c r="AC116" s="21">
        <f t="shared" si="7"/>
        <v>420.37</v>
      </c>
      <c r="AD116" s="22">
        <f t="shared" si="8"/>
        <v>8.9803127804024783</v>
      </c>
    </row>
    <row r="117" spans="1:30" ht="15.75" x14ac:dyDescent="0.25">
      <c r="A117" s="13">
        <v>100</v>
      </c>
      <c r="B117" s="46" t="s">
        <v>437</v>
      </c>
      <c r="C117" s="43" t="s">
        <v>175</v>
      </c>
      <c r="D117" s="14" t="s">
        <v>62</v>
      </c>
      <c r="E117" s="15">
        <v>1</v>
      </c>
      <c r="F117" s="16"/>
      <c r="G117" s="15"/>
      <c r="H117" s="17"/>
      <c r="I117" s="17"/>
      <c r="J117" s="18">
        <v>1.0379</v>
      </c>
      <c r="K117" s="15"/>
      <c r="L117" s="44">
        <v>595</v>
      </c>
      <c r="M117" s="42">
        <v>546.34</v>
      </c>
      <c r="N117" s="41">
        <v>509.17</v>
      </c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20">
        <f t="shared" si="5"/>
        <v>3</v>
      </c>
      <c r="AB117" s="21">
        <f t="shared" si="6"/>
        <v>550.16999999999996</v>
      </c>
      <c r="AC117" s="21">
        <f t="shared" si="7"/>
        <v>550.16999999999996</v>
      </c>
      <c r="AD117" s="22">
        <f t="shared" si="8"/>
        <v>7.8235797982693933</v>
      </c>
    </row>
    <row r="118" spans="1:30" ht="25.5" x14ac:dyDescent="0.25">
      <c r="A118" s="13">
        <v>101</v>
      </c>
      <c r="B118" s="46" t="s">
        <v>438</v>
      </c>
      <c r="C118" s="43" t="s">
        <v>176</v>
      </c>
      <c r="D118" s="14" t="s">
        <v>62</v>
      </c>
      <c r="E118" s="15">
        <v>1</v>
      </c>
      <c r="F118" s="16"/>
      <c r="G118" s="15"/>
      <c r="H118" s="17"/>
      <c r="I118" s="17"/>
      <c r="J118" s="18">
        <v>1.0379</v>
      </c>
      <c r="K118" s="15"/>
      <c r="L118" s="44">
        <v>28700</v>
      </c>
      <c r="M118" s="42">
        <v>26306.84</v>
      </c>
      <c r="N118" s="41">
        <v>23930.83</v>
      </c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20">
        <f t="shared" si="5"/>
        <v>3</v>
      </c>
      <c r="AB118" s="21">
        <f t="shared" si="6"/>
        <v>26312.560000000001</v>
      </c>
      <c r="AC118" s="21">
        <f t="shared" si="7"/>
        <v>26312.560000000001</v>
      </c>
      <c r="AD118" s="22">
        <f t="shared" si="8"/>
        <v>9.0625546860403432</v>
      </c>
    </row>
    <row r="119" spans="1:30" ht="25.5" x14ac:dyDescent="0.25">
      <c r="A119" s="13">
        <v>102</v>
      </c>
      <c r="B119" s="46" t="s">
        <v>439</v>
      </c>
      <c r="C119" s="43" t="s">
        <v>177</v>
      </c>
      <c r="D119" s="14" t="s">
        <v>62</v>
      </c>
      <c r="E119" s="15">
        <v>1</v>
      </c>
      <c r="F119" s="16"/>
      <c r="G119" s="15"/>
      <c r="H119" s="17"/>
      <c r="I119" s="17"/>
      <c r="J119" s="18">
        <v>1.0379</v>
      </c>
      <c r="K119" s="15"/>
      <c r="L119" s="44">
        <v>13260</v>
      </c>
      <c r="M119" s="42">
        <v>12175.64</v>
      </c>
      <c r="N119" s="41">
        <v>11310</v>
      </c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20">
        <f t="shared" si="5"/>
        <v>3</v>
      </c>
      <c r="AB119" s="21">
        <f t="shared" si="6"/>
        <v>12248.550000000001</v>
      </c>
      <c r="AC119" s="21">
        <f t="shared" si="7"/>
        <v>12248.550000000001</v>
      </c>
      <c r="AD119" s="22">
        <f t="shared" si="8"/>
        <v>7.9767992037309154</v>
      </c>
    </row>
    <row r="120" spans="1:30" ht="15.75" x14ac:dyDescent="0.25">
      <c r="A120" s="13">
        <v>103</v>
      </c>
      <c r="B120" s="46" t="s">
        <v>440</v>
      </c>
      <c r="C120" s="43" t="s">
        <v>178</v>
      </c>
      <c r="D120" s="14" t="s">
        <v>62</v>
      </c>
      <c r="E120" s="15">
        <v>1</v>
      </c>
      <c r="F120" s="16"/>
      <c r="G120" s="15"/>
      <c r="H120" s="17"/>
      <c r="I120" s="17"/>
      <c r="J120" s="18">
        <v>1.0379</v>
      </c>
      <c r="K120" s="15"/>
      <c r="L120" s="44">
        <v>901</v>
      </c>
      <c r="M120" s="42">
        <v>827.32</v>
      </c>
      <c r="N120" s="41">
        <v>778.33</v>
      </c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20">
        <f t="shared" si="5"/>
        <v>3</v>
      </c>
      <c r="AB120" s="21">
        <f t="shared" si="6"/>
        <v>835.55000000000007</v>
      </c>
      <c r="AC120" s="21">
        <f t="shared" si="7"/>
        <v>835.55000000000007</v>
      </c>
      <c r="AD120" s="22">
        <f t="shared" si="8"/>
        <v>7.3900697616445781</v>
      </c>
    </row>
    <row r="121" spans="1:30" ht="15.75" x14ac:dyDescent="0.25">
      <c r="A121" s="13">
        <v>104</v>
      </c>
      <c r="B121" s="46" t="s">
        <v>441</v>
      </c>
      <c r="C121" s="43" t="s">
        <v>179</v>
      </c>
      <c r="D121" s="14" t="s">
        <v>62</v>
      </c>
      <c r="E121" s="15">
        <v>1</v>
      </c>
      <c r="F121" s="16"/>
      <c r="G121" s="15"/>
      <c r="H121" s="17"/>
      <c r="I121" s="17"/>
      <c r="J121" s="18">
        <v>1.0379</v>
      </c>
      <c r="K121" s="15"/>
      <c r="L121" s="44">
        <v>1630</v>
      </c>
      <c r="M121" s="42">
        <v>1504.61</v>
      </c>
      <c r="N121" s="41">
        <v>1400</v>
      </c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20">
        <f t="shared" si="5"/>
        <v>3</v>
      </c>
      <c r="AB121" s="21">
        <f t="shared" si="6"/>
        <v>1511.54</v>
      </c>
      <c r="AC121" s="21">
        <f t="shared" si="7"/>
        <v>1511.54</v>
      </c>
      <c r="AD121" s="22">
        <f t="shared" si="8"/>
        <v>7.61847824339503</v>
      </c>
    </row>
    <row r="122" spans="1:30" ht="25.5" x14ac:dyDescent="0.25">
      <c r="A122" s="13">
        <v>105</v>
      </c>
      <c r="B122" s="46" t="s">
        <v>442</v>
      </c>
      <c r="C122" s="43" t="s">
        <v>180</v>
      </c>
      <c r="D122" s="14" t="s">
        <v>62</v>
      </c>
      <c r="E122" s="15">
        <v>1</v>
      </c>
      <c r="F122" s="16"/>
      <c r="G122" s="15"/>
      <c r="H122" s="17"/>
      <c r="I122" s="17"/>
      <c r="J122" s="18">
        <v>1.0379</v>
      </c>
      <c r="K122" s="15"/>
      <c r="L122" s="44">
        <v>670</v>
      </c>
      <c r="M122" s="42">
        <v>618.32000000000005</v>
      </c>
      <c r="N122" s="41">
        <v>582.5</v>
      </c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20">
        <f t="shared" si="5"/>
        <v>3</v>
      </c>
      <c r="AB122" s="21">
        <f t="shared" si="6"/>
        <v>623.61</v>
      </c>
      <c r="AC122" s="21">
        <f t="shared" si="7"/>
        <v>623.61</v>
      </c>
      <c r="AD122" s="22">
        <f t="shared" si="8"/>
        <v>7.0539133766727602</v>
      </c>
    </row>
    <row r="123" spans="1:30" ht="25.5" x14ac:dyDescent="0.25">
      <c r="A123" s="13">
        <v>106</v>
      </c>
      <c r="B123" s="46" t="s">
        <v>443</v>
      </c>
      <c r="C123" s="43" t="s">
        <v>181</v>
      </c>
      <c r="D123" s="14" t="s">
        <v>62</v>
      </c>
      <c r="E123" s="15">
        <v>1</v>
      </c>
      <c r="F123" s="16"/>
      <c r="G123" s="15"/>
      <c r="H123" s="17"/>
      <c r="I123" s="17"/>
      <c r="J123" s="18">
        <v>1.0379</v>
      </c>
      <c r="K123" s="15"/>
      <c r="L123" s="44">
        <v>7500</v>
      </c>
      <c r="M123" s="42">
        <v>6911.24</v>
      </c>
      <c r="N123" s="41">
        <v>6287.5</v>
      </c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20">
        <f t="shared" si="5"/>
        <v>3</v>
      </c>
      <c r="AB123" s="21">
        <f t="shared" si="6"/>
        <v>6899.58</v>
      </c>
      <c r="AC123" s="21">
        <f t="shared" si="7"/>
        <v>6899.58</v>
      </c>
      <c r="AD123" s="22">
        <f t="shared" si="8"/>
        <v>8.787985506588905</v>
      </c>
    </row>
    <row r="124" spans="1:30" ht="15.75" x14ac:dyDescent="0.25">
      <c r="A124" s="13">
        <v>107</v>
      </c>
      <c r="B124" s="46" t="s">
        <v>444</v>
      </c>
      <c r="C124" s="43" t="s">
        <v>182</v>
      </c>
      <c r="D124" s="14" t="s">
        <v>62</v>
      </c>
      <c r="E124" s="15">
        <v>1</v>
      </c>
      <c r="F124" s="16"/>
      <c r="G124" s="15"/>
      <c r="H124" s="17"/>
      <c r="I124" s="17"/>
      <c r="J124" s="18">
        <v>1.0379</v>
      </c>
      <c r="K124" s="15"/>
      <c r="L124" s="44">
        <v>197</v>
      </c>
      <c r="M124" s="42">
        <v>180.38</v>
      </c>
      <c r="N124" s="41">
        <v>168.33</v>
      </c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20">
        <f t="shared" si="5"/>
        <v>3</v>
      </c>
      <c r="AB124" s="21">
        <f t="shared" si="6"/>
        <v>181.91</v>
      </c>
      <c r="AC124" s="21">
        <f t="shared" si="7"/>
        <v>181.91</v>
      </c>
      <c r="AD124" s="22">
        <f t="shared" si="8"/>
        <v>7.9135709235265059</v>
      </c>
    </row>
    <row r="125" spans="1:30" ht="15.75" x14ac:dyDescent="0.25">
      <c r="A125" s="13">
        <v>108</v>
      </c>
      <c r="B125" s="46" t="s">
        <v>445</v>
      </c>
      <c r="C125" s="43" t="s">
        <v>183</v>
      </c>
      <c r="D125" s="14" t="s">
        <v>62</v>
      </c>
      <c r="E125" s="15">
        <v>1</v>
      </c>
      <c r="F125" s="16"/>
      <c r="G125" s="15"/>
      <c r="H125" s="17"/>
      <c r="I125" s="17"/>
      <c r="J125" s="18">
        <v>1.0379</v>
      </c>
      <c r="K125" s="15"/>
      <c r="L125" s="44">
        <v>222</v>
      </c>
      <c r="M125" s="42">
        <v>203.79</v>
      </c>
      <c r="N125" s="41">
        <v>185.83</v>
      </c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20">
        <f t="shared" si="5"/>
        <v>3</v>
      </c>
      <c r="AB125" s="21">
        <f t="shared" si="6"/>
        <v>203.88</v>
      </c>
      <c r="AC125" s="21">
        <f t="shared" si="7"/>
        <v>203.88</v>
      </c>
      <c r="AD125" s="22">
        <f t="shared" si="8"/>
        <v>8.8704845965135437</v>
      </c>
    </row>
    <row r="126" spans="1:30" ht="25.5" x14ac:dyDescent="0.25">
      <c r="A126" s="13">
        <v>109</v>
      </c>
      <c r="B126" s="46" t="s">
        <v>446</v>
      </c>
      <c r="C126" s="43" t="s">
        <v>184</v>
      </c>
      <c r="D126" s="14" t="s">
        <v>62</v>
      </c>
      <c r="E126" s="15">
        <v>1</v>
      </c>
      <c r="F126" s="16"/>
      <c r="G126" s="15"/>
      <c r="H126" s="17"/>
      <c r="I126" s="17"/>
      <c r="J126" s="18">
        <v>1.0379</v>
      </c>
      <c r="K126" s="15"/>
      <c r="L126" s="44">
        <v>10.5</v>
      </c>
      <c r="M126" s="42">
        <v>8.67</v>
      </c>
      <c r="N126" s="41">
        <v>8.75</v>
      </c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20">
        <f t="shared" si="5"/>
        <v>3</v>
      </c>
      <c r="AB126" s="21">
        <f t="shared" si="6"/>
        <v>9.31</v>
      </c>
      <c r="AC126" s="21">
        <f t="shared" si="7"/>
        <v>9.31</v>
      </c>
      <c r="AD126" s="22">
        <f t="shared" si="8"/>
        <v>11.108816252090016</v>
      </c>
    </row>
    <row r="127" spans="1:30" ht="25.5" x14ac:dyDescent="0.25">
      <c r="A127" s="13">
        <v>110</v>
      </c>
      <c r="B127" s="46" t="s">
        <v>447</v>
      </c>
      <c r="C127" s="43" t="s">
        <v>185</v>
      </c>
      <c r="D127" s="14" t="s">
        <v>62</v>
      </c>
      <c r="E127" s="15">
        <v>1</v>
      </c>
      <c r="F127" s="16"/>
      <c r="G127" s="15"/>
      <c r="H127" s="17"/>
      <c r="I127" s="17"/>
      <c r="J127" s="18">
        <v>1.0379</v>
      </c>
      <c r="K127" s="15"/>
      <c r="L127" s="44">
        <v>744</v>
      </c>
      <c r="M127" s="42">
        <v>682.49</v>
      </c>
      <c r="N127" s="41">
        <v>620.83000000000004</v>
      </c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20">
        <f t="shared" si="5"/>
        <v>3</v>
      </c>
      <c r="AB127" s="21">
        <f t="shared" si="6"/>
        <v>682.44</v>
      </c>
      <c r="AC127" s="21">
        <f t="shared" si="7"/>
        <v>682.44</v>
      </c>
      <c r="AD127" s="22">
        <f t="shared" si="8"/>
        <v>9.0242387935731792</v>
      </c>
    </row>
    <row r="128" spans="1:30" ht="25.5" x14ac:dyDescent="0.25">
      <c r="A128" s="13">
        <v>111</v>
      </c>
      <c r="B128" s="46" t="s">
        <v>448</v>
      </c>
      <c r="C128" s="43" t="s">
        <v>186</v>
      </c>
      <c r="D128" s="14" t="s">
        <v>62</v>
      </c>
      <c r="E128" s="15">
        <v>1</v>
      </c>
      <c r="F128" s="16"/>
      <c r="G128" s="15"/>
      <c r="H128" s="17"/>
      <c r="I128" s="17"/>
      <c r="J128" s="18">
        <v>1.0379</v>
      </c>
      <c r="K128" s="15"/>
      <c r="L128" s="44">
        <v>6070</v>
      </c>
      <c r="M128" s="42">
        <v>5572.7</v>
      </c>
      <c r="N128" s="41">
        <v>5069.17</v>
      </c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20">
        <f t="shared" si="5"/>
        <v>3</v>
      </c>
      <c r="AB128" s="21">
        <f t="shared" si="6"/>
        <v>5570.63</v>
      </c>
      <c r="AC128" s="21">
        <f t="shared" si="7"/>
        <v>5570.63</v>
      </c>
      <c r="AD128" s="22">
        <f t="shared" si="8"/>
        <v>8.9831532827627285</v>
      </c>
    </row>
    <row r="129" spans="1:30" ht="15.75" x14ac:dyDescent="0.25">
      <c r="A129" s="13">
        <v>112</v>
      </c>
      <c r="B129" s="46" t="s">
        <v>449</v>
      </c>
      <c r="C129" s="43" t="s">
        <v>187</v>
      </c>
      <c r="D129" s="14" t="s">
        <v>62</v>
      </c>
      <c r="E129" s="15">
        <v>1</v>
      </c>
      <c r="F129" s="16"/>
      <c r="G129" s="15"/>
      <c r="H129" s="17"/>
      <c r="I129" s="17"/>
      <c r="J129" s="18">
        <v>1.0379</v>
      </c>
      <c r="K129" s="15"/>
      <c r="L129" s="44">
        <v>2709</v>
      </c>
      <c r="M129" s="42">
        <v>2488.0300000000002</v>
      </c>
      <c r="N129" s="41">
        <v>2263.33</v>
      </c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20">
        <f t="shared" si="5"/>
        <v>3</v>
      </c>
      <c r="AB129" s="21">
        <f t="shared" si="6"/>
        <v>2486.79</v>
      </c>
      <c r="AC129" s="21">
        <f t="shared" si="7"/>
        <v>2486.79</v>
      </c>
      <c r="AD129" s="22">
        <f t="shared" si="8"/>
        <v>8.9608532075463465</v>
      </c>
    </row>
    <row r="130" spans="1:30" ht="25.5" x14ac:dyDescent="0.25">
      <c r="A130" s="13">
        <v>113</v>
      </c>
      <c r="B130" s="46" t="s">
        <v>450</v>
      </c>
      <c r="C130" s="43" t="s">
        <v>188</v>
      </c>
      <c r="D130" s="14" t="s">
        <v>62</v>
      </c>
      <c r="E130" s="15">
        <v>1</v>
      </c>
      <c r="F130" s="16"/>
      <c r="G130" s="15"/>
      <c r="H130" s="17"/>
      <c r="I130" s="17"/>
      <c r="J130" s="18">
        <v>1.0379</v>
      </c>
      <c r="K130" s="15"/>
      <c r="L130" s="44">
        <v>277</v>
      </c>
      <c r="M130" s="42">
        <v>254.09</v>
      </c>
      <c r="N130" s="41">
        <v>230.83</v>
      </c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20">
        <f t="shared" si="5"/>
        <v>3</v>
      </c>
      <c r="AB130" s="21">
        <f t="shared" si="6"/>
        <v>253.98000000000002</v>
      </c>
      <c r="AC130" s="21">
        <f t="shared" si="7"/>
        <v>253.98000000000002</v>
      </c>
      <c r="AD130" s="22">
        <f t="shared" si="8"/>
        <v>9.0893854248801524</v>
      </c>
    </row>
    <row r="131" spans="1:30" ht="25.5" x14ac:dyDescent="0.25">
      <c r="A131" s="13">
        <v>114</v>
      </c>
      <c r="B131" s="46" t="s">
        <v>451</v>
      </c>
      <c r="C131" s="43" t="s">
        <v>189</v>
      </c>
      <c r="D131" s="14" t="s">
        <v>62</v>
      </c>
      <c r="E131" s="15">
        <v>1</v>
      </c>
      <c r="F131" s="16"/>
      <c r="G131" s="15"/>
      <c r="H131" s="17"/>
      <c r="I131" s="17"/>
      <c r="J131" s="18">
        <v>1.0379</v>
      </c>
      <c r="K131" s="15"/>
      <c r="L131" s="44">
        <v>267</v>
      </c>
      <c r="M131" s="42">
        <v>254.09</v>
      </c>
      <c r="N131" s="41">
        <v>230.83</v>
      </c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20">
        <f t="shared" si="5"/>
        <v>3</v>
      </c>
      <c r="AB131" s="21">
        <f t="shared" si="6"/>
        <v>250.64000000000001</v>
      </c>
      <c r="AC131" s="21">
        <f t="shared" si="7"/>
        <v>250.64000000000001</v>
      </c>
      <c r="AD131" s="22">
        <f t="shared" si="8"/>
        <v>7.3133346007910998</v>
      </c>
    </row>
    <row r="132" spans="1:30" ht="15.75" x14ac:dyDescent="0.25">
      <c r="A132" s="13">
        <v>115</v>
      </c>
      <c r="B132" s="46" t="s">
        <v>452</v>
      </c>
      <c r="C132" s="43" t="s">
        <v>190</v>
      </c>
      <c r="D132" s="14" t="s">
        <v>62</v>
      </c>
      <c r="E132" s="15">
        <v>1</v>
      </c>
      <c r="F132" s="16"/>
      <c r="G132" s="15"/>
      <c r="H132" s="17"/>
      <c r="I132" s="17"/>
      <c r="J132" s="18">
        <v>1.0379</v>
      </c>
      <c r="K132" s="15"/>
      <c r="L132" s="44">
        <v>550</v>
      </c>
      <c r="M132" s="42">
        <v>503.85</v>
      </c>
      <c r="N132" s="41">
        <v>470.83</v>
      </c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20">
        <f t="shared" si="5"/>
        <v>3</v>
      </c>
      <c r="AB132" s="21">
        <f t="shared" si="6"/>
        <v>508.23</v>
      </c>
      <c r="AC132" s="21">
        <f t="shared" si="7"/>
        <v>508.23</v>
      </c>
      <c r="AD132" s="22">
        <f t="shared" si="8"/>
        <v>7.824419800451607</v>
      </c>
    </row>
    <row r="133" spans="1:30" ht="15.75" x14ac:dyDescent="0.25">
      <c r="A133" s="13">
        <v>116</v>
      </c>
      <c r="B133" s="46" t="s">
        <v>453</v>
      </c>
      <c r="C133" s="43" t="s">
        <v>191</v>
      </c>
      <c r="D133" s="14" t="s">
        <v>62</v>
      </c>
      <c r="E133" s="15">
        <v>1</v>
      </c>
      <c r="F133" s="16"/>
      <c r="G133" s="15"/>
      <c r="H133" s="17"/>
      <c r="I133" s="17"/>
      <c r="J133" s="18">
        <v>1.0379</v>
      </c>
      <c r="K133" s="15"/>
      <c r="L133" s="44">
        <v>565</v>
      </c>
      <c r="M133" s="42">
        <v>519.03</v>
      </c>
      <c r="N133" s="41">
        <v>485</v>
      </c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20">
        <f t="shared" si="5"/>
        <v>3</v>
      </c>
      <c r="AB133" s="21">
        <f t="shared" si="6"/>
        <v>523.01</v>
      </c>
      <c r="AC133" s="21">
        <f t="shared" si="7"/>
        <v>523.01</v>
      </c>
      <c r="AD133" s="22">
        <f t="shared" si="8"/>
        <v>7.6763788649677327</v>
      </c>
    </row>
    <row r="134" spans="1:30" ht="15.75" x14ac:dyDescent="0.25">
      <c r="A134" s="13">
        <v>117</v>
      </c>
      <c r="B134" s="46" t="s">
        <v>454</v>
      </c>
      <c r="C134" s="43" t="s">
        <v>192</v>
      </c>
      <c r="D134" s="14" t="s">
        <v>62</v>
      </c>
      <c r="E134" s="15">
        <v>1</v>
      </c>
      <c r="F134" s="16"/>
      <c r="G134" s="15"/>
      <c r="H134" s="17"/>
      <c r="I134" s="17"/>
      <c r="J134" s="18">
        <v>1.0379</v>
      </c>
      <c r="K134" s="15"/>
      <c r="L134" s="44">
        <v>3150</v>
      </c>
      <c r="M134" s="42">
        <v>2893.01</v>
      </c>
      <c r="N134" s="41">
        <v>2705.83</v>
      </c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20">
        <f t="shared" si="5"/>
        <v>3</v>
      </c>
      <c r="AB134" s="21">
        <f t="shared" si="6"/>
        <v>2916.28</v>
      </c>
      <c r="AC134" s="21">
        <f t="shared" si="7"/>
        <v>2916.28</v>
      </c>
      <c r="AD134" s="22">
        <f t="shared" si="8"/>
        <v>7.6466409056252518</v>
      </c>
    </row>
    <row r="135" spans="1:30" ht="25.5" x14ac:dyDescent="0.25">
      <c r="A135" s="13">
        <v>118</v>
      </c>
      <c r="B135" s="46" t="s">
        <v>455</v>
      </c>
      <c r="C135" s="43" t="s">
        <v>193</v>
      </c>
      <c r="D135" s="14" t="s">
        <v>62</v>
      </c>
      <c r="E135" s="15">
        <v>1</v>
      </c>
      <c r="F135" s="16"/>
      <c r="G135" s="15"/>
      <c r="H135" s="17"/>
      <c r="I135" s="17"/>
      <c r="J135" s="18">
        <v>1.0379</v>
      </c>
      <c r="K135" s="15"/>
      <c r="L135" s="44">
        <v>5525</v>
      </c>
      <c r="M135" s="42">
        <v>5073.18</v>
      </c>
      <c r="N135" s="41">
        <v>4745</v>
      </c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20">
        <f t="shared" si="5"/>
        <v>3</v>
      </c>
      <c r="AB135" s="21">
        <f t="shared" si="6"/>
        <v>5114.4000000000005</v>
      </c>
      <c r="AC135" s="21">
        <f t="shared" si="7"/>
        <v>5114.4000000000005</v>
      </c>
      <c r="AD135" s="22">
        <f t="shared" si="8"/>
        <v>7.6573949038091618</v>
      </c>
    </row>
    <row r="136" spans="1:30" ht="15.75" x14ac:dyDescent="0.25">
      <c r="A136" s="13">
        <v>119</v>
      </c>
      <c r="B136" s="46" t="s">
        <v>456</v>
      </c>
      <c r="C136" s="43" t="s">
        <v>194</v>
      </c>
      <c r="D136" s="14" t="s">
        <v>62</v>
      </c>
      <c r="E136" s="15">
        <v>1</v>
      </c>
      <c r="F136" s="16"/>
      <c r="G136" s="15"/>
      <c r="H136" s="17"/>
      <c r="I136" s="17"/>
      <c r="J136" s="18">
        <v>1.0379</v>
      </c>
      <c r="K136" s="15"/>
      <c r="L136" s="44">
        <v>90</v>
      </c>
      <c r="M136" s="42">
        <v>82.39</v>
      </c>
      <c r="N136" s="41">
        <v>77.5</v>
      </c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20">
        <f t="shared" si="5"/>
        <v>3</v>
      </c>
      <c r="AB136" s="21">
        <f t="shared" si="6"/>
        <v>83.3</v>
      </c>
      <c r="AC136" s="21">
        <f t="shared" si="7"/>
        <v>83.3</v>
      </c>
      <c r="AD136" s="22">
        <f t="shared" si="8"/>
        <v>7.5619802755086871</v>
      </c>
    </row>
    <row r="137" spans="1:30" ht="15.75" x14ac:dyDescent="0.25">
      <c r="A137" s="13">
        <v>120</v>
      </c>
      <c r="B137" s="46" t="s">
        <v>457</v>
      </c>
      <c r="C137" s="43" t="s">
        <v>195</v>
      </c>
      <c r="D137" s="14" t="s">
        <v>62</v>
      </c>
      <c r="E137" s="15">
        <v>1</v>
      </c>
      <c r="F137" s="16"/>
      <c r="G137" s="15"/>
      <c r="H137" s="17"/>
      <c r="I137" s="17"/>
      <c r="J137" s="18">
        <v>1.0379</v>
      </c>
      <c r="K137" s="15"/>
      <c r="L137" s="44">
        <v>341</v>
      </c>
      <c r="M137" s="42">
        <v>313.06</v>
      </c>
      <c r="N137" s="41">
        <v>292.92</v>
      </c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20">
        <f t="shared" si="5"/>
        <v>3</v>
      </c>
      <c r="AB137" s="21">
        <f t="shared" si="6"/>
        <v>315.66000000000003</v>
      </c>
      <c r="AC137" s="21">
        <f t="shared" si="7"/>
        <v>315.66000000000003</v>
      </c>
      <c r="AD137" s="22">
        <f t="shared" si="8"/>
        <v>7.649122153090576</v>
      </c>
    </row>
    <row r="138" spans="1:30" ht="15.75" x14ac:dyDescent="0.25">
      <c r="A138" s="13">
        <v>121</v>
      </c>
      <c r="B138" s="46" t="s">
        <v>458</v>
      </c>
      <c r="C138" s="43" t="s">
        <v>196</v>
      </c>
      <c r="D138" s="14" t="s">
        <v>62</v>
      </c>
      <c r="E138" s="15">
        <v>1</v>
      </c>
      <c r="F138" s="16"/>
      <c r="G138" s="15"/>
      <c r="H138" s="17"/>
      <c r="I138" s="17"/>
      <c r="J138" s="18">
        <v>1.0379</v>
      </c>
      <c r="K138" s="15"/>
      <c r="L138" s="44">
        <v>343</v>
      </c>
      <c r="M138" s="42">
        <v>315.66000000000003</v>
      </c>
      <c r="N138" s="41">
        <v>287.92</v>
      </c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20">
        <f t="shared" si="5"/>
        <v>3</v>
      </c>
      <c r="AB138" s="21">
        <f t="shared" si="6"/>
        <v>315.53000000000003</v>
      </c>
      <c r="AC138" s="21">
        <f t="shared" si="7"/>
        <v>315.53000000000003</v>
      </c>
      <c r="AD138" s="22">
        <f t="shared" si="8"/>
        <v>8.7282483665811839</v>
      </c>
    </row>
    <row r="139" spans="1:30" ht="15.75" x14ac:dyDescent="0.25">
      <c r="A139" s="13">
        <v>122</v>
      </c>
      <c r="B139" s="46" t="s">
        <v>459</v>
      </c>
      <c r="C139" s="43" t="s">
        <v>197</v>
      </c>
      <c r="D139" s="14" t="s">
        <v>62</v>
      </c>
      <c r="E139" s="15">
        <v>1</v>
      </c>
      <c r="F139" s="16"/>
      <c r="G139" s="15"/>
      <c r="H139" s="17"/>
      <c r="I139" s="17"/>
      <c r="J139" s="18">
        <v>1.0379</v>
      </c>
      <c r="K139" s="15"/>
      <c r="L139" s="44">
        <v>1045</v>
      </c>
      <c r="M139" s="42">
        <v>957.4</v>
      </c>
      <c r="N139" s="41">
        <v>871.25</v>
      </c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20">
        <f t="shared" si="5"/>
        <v>3</v>
      </c>
      <c r="AB139" s="21">
        <f t="shared" si="6"/>
        <v>957.89</v>
      </c>
      <c r="AC139" s="21">
        <f t="shared" si="7"/>
        <v>957.89</v>
      </c>
      <c r="AD139" s="22">
        <f t="shared" si="8"/>
        <v>9.0695182523497486</v>
      </c>
    </row>
    <row r="140" spans="1:30" ht="15.75" x14ac:dyDescent="0.25">
      <c r="A140" s="13">
        <v>123</v>
      </c>
      <c r="B140" s="46" t="s">
        <v>460</v>
      </c>
      <c r="C140" s="43" t="s">
        <v>198</v>
      </c>
      <c r="D140" s="14" t="s">
        <v>62</v>
      </c>
      <c r="E140" s="15">
        <v>1</v>
      </c>
      <c r="F140" s="16"/>
      <c r="G140" s="15"/>
      <c r="H140" s="17"/>
      <c r="I140" s="17"/>
      <c r="J140" s="18">
        <v>1.0379</v>
      </c>
      <c r="K140" s="15"/>
      <c r="L140" s="44">
        <v>2205</v>
      </c>
      <c r="M140" s="42">
        <v>2023.2</v>
      </c>
      <c r="N140" s="41">
        <v>1840.83</v>
      </c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20">
        <f t="shared" si="5"/>
        <v>3</v>
      </c>
      <c r="AB140" s="21">
        <f t="shared" si="6"/>
        <v>2023.01</v>
      </c>
      <c r="AC140" s="21">
        <f t="shared" si="7"/>
        <v>2023.01</v>
      </c>
      <c r="AD140" s="22">
        <f t="shared" si="8"/>
        <v>9.0007006563057246</v>
      </c>
    </row>
    <row r="141" spans="1:30" ht="15.75" x14ac:dyDescent="0.25">
      <c r="A141" s="13">
        <v>124</v>
      </c>
      <c r="B141" s="46" t="s">
        <v>461</v>
      </c>
      <c r="C141" s="43" t="s">
        <v>199</v>
      </c>
      <c r="D141" s="14" t="s">
        <v>62</v>
      </c>
      <c r="E141" s="15">
        <v>1</v>
      </c>
      <c r="F141" s="16"/>
      <c r="G141" s="15"/>
      <c r="H141" s="17"/>
      <c r="I141" s="17"/>
      <c r="J141" s="18">
        <v>1.0379</v>
      </c>
      <c r="K141" s="15"/>
      <c r="L141" s="44">
        <v>6230</v>
      </c>
      <c r="M141" s="42">
        <v>5711.02</v>
      </c>
      <c r="N141" s="41">
        <v>5475</v>
      </c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20">
        <f t="shared" si="5"/>
        <v>3</v>
      </c>
      <c r="AB141" s="21">
        <f t="shared" si="6"/>
        <v>5805.34</v>
      </c>
      <c r="AC141" s="21">
        <f t="shared" si="7"/>
        <v>5805.34</v>
      </c>
      <c r="AD141" s="22">
        <f t="shared" si="8"/>
        <v>6.6531203641657877</v>
      </c>
    </row>
    <row r="142" spans="1:30" ht="25.5" x14ac:dyDescent="0.25">
      <c r="A142" s="13">
        <v>125</v>
      </c>
      <c r="B142" s="46" t="s">
        <v>462</v>
      </c>
      <c r="C142" s="43" t="s">
        <v>200</v>
      </c>
      <c r="D142" s="14" t="s">
        <v>62</v>
      </c>
      <c r="E142" s="15">
        <v>1</v>
      </c>
      <c r="F142" s="16"/>
      <c r="G142" s="15"/>
      <c r="H142" s="17"/>
      <c r="I142" s="17"/>
      <c r="J142" s="18">
        <v>1.0379</v>
      </c>
      <c r="K142" s="15"/>
      <c r="L142" s="44">
        <v>845</v>
      </c>
      <c r="M142" s="42">
        <v>777.02</v>
      </c>
      <c r="N142" s="41">
        <v>741.67</v>
      </c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20">
        <f t="shared" si="5"/>
        <v>3</v>
      </c>
      <c r="AB142" s="21">
        <f t="shared" si="6"/>
        <v>787.9</v>
      </c>
      <c r="AC142" s="21">
        <f t="shared" si="7"/>
        <v>787.9</v>
      </c>
      <c r="AD142" s="22">
        <f t="shared" si="8"/>
        <v>6.6653954829621744</v>
      </c>
    </row>
    <row r="143" spans="1:30" ht="15.75" x14ac:dyDescent="0.25">
      <c r="A143" s="13">
        <v>126</v>
      </c>
      <c r="B143" s="46" t="s">
        <v>463</v>
      </c>
      <c r="C143" s="43" t="s">
        <v>201</v>
      </c>
      <c r="D143" s="14" t="s">
        <v>62</v>
      </c>
      <c r="E143" s="15">
        <v>1</v>
      </c>
      <c r="F143" s="16"/>
      <c r="G143" s="15"/>
      <c r="H143" s="17"/>
      <c r="I143" s="17"/>
      <c r="J143" s="18">
        <v>1.0379</v>
      </c>
      <c r="K143" s="15"/>
      <c r="L143" s="44">
        <v>48</v>
      </c>
      <c r="M143" s="42">
        <v>44.23</v>
      </c>
      <c r="N143" s="41">
        <v>42.92</v>
      </c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20">
        <f t="shared" si="5"/>
        <v>3</v>
      </c>
      <c r="AB143" s="21">
        <f t="shared" si="6"/>
        <v>45.050000000000004</v>
      </c>
      <c r="AC143" s="21">
        <f t="shared" si="7"/>
        <v>45.050000000000004</v>
      </c>
      <c r="AD143" s="22">
        <f t="shared" si="8"/>
        <v>5.8543929560263726</v>
      </c>
    </row>
    <row r="144" spans="1:30" ht="25.5" x14ac:dyDescent="0.25">
      <c r="A144" s="13">
        <v>127</v>
      </c>
      <c r="B144" s="46" t="s">
        <v>464</v>
      </c>
      <c r="C144" s="43" t="s">
        <v>202</v>
      </c>
      <c r="D144" s="14" t="s">
        <v>62</v>
      </c>
      <c r="E144" s="15">
        <v>1</v>
      </c>
      <c r="F144" s="16"/>
      <c r="G144" s="15"/>
      <c r="H144" s="17"/>
      <c r="I144" s="17"/>
      <c r="J144" s="18">
        <v>1.0379</v>
      </c>
      <c r="K144" s="15"/>
      <c r="L144" s="44">
        <v>385</v>
      </c>
      <c r="M144" s="42">
        <v>353.82</v>
      </c>
      <c r="N144" s="41">
        <v>337.5</v>
      </c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20">
        <f t="shared" si="5"/>
        <v>3</v>
      </c>
      <c r="AB144" s="21">
        <f t="shared" si="6"/>
        <v>358.78000000000003</v>
      </c>
      <c r="AC144" s="21">
        <f t="shared" si="7"/>
        <v>358.78000000000003</v>
      </c>
      <c r="AD144" s="22">
        <f t="shared" si="8"/>
        <v>6.7267667426781284</v>
      </c>
    </row>
    <row r="145" spans="1:30" ht="15.75" x14ac:dyDescent="0.25">
      <c r="A145" s="13">
        <v>128</v>
      </c>
      <c r="B145" s="46" t="s">
        <v>465</v>
      </c>
      <c r="C145" s="43" t="s">
        <v>203</v>
      </c>
      <c r="D145" s="14" t="s">
        <v>62</v>
      </c>
      <c r="E145" s="15">
        <v>1</v>
      </c>
      <c r="F145" s="16"/>
      <c r="G145" s="15"/>
      <c r="H145" s="17"/>
      <c r="I145" s="17"/>
      <c r="J145" s="18">
        <v>1.0379</v>
      </c>
      <c r="K145" s="15"/>
      <c r="L145" s="44">
        <v>512</v>
      </c>
      <c r="M145" s="42">
        <v>470.03</v>
      </c>
      <c r="N145" s="41">
        <v>448.33</v>
      </c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20">
        <f t="shared" ref="AA145:AA208" si="9">COUNTIF(K145:Z145,"&gt;0")</f>
        <v>3</v>
      </c>
      <c r="AB145" s="21">
        <f t="shared" ref="AB145:AB208" si="10">CEILING(SUM(K145:Z145)/COUNTIF(K145:Z145,"&gt;0"),0.01)</f>
        <v>476.79</v>
      </c>
      <c r="AC145" s="21">
        <f t="shared" ref="AC145:AC208" si="11">AB145*E145</f>
        <v>476.79</v>
      </c>
      <c r="AD145" s="22">
        <f t="shared" ref="AD145:AD208" si="12">STDEV(K145:Z145)/AB145*100</f>
        <v>6.7887952205455457</v>
      </c>
    </row>
    <row r="146" spans="1:30" ht="15.75" x14ac:dyDescent="0.25">
      <c r="A146" s="13">
        <v>129</v>
      </c>
      <c r="B146" s="46" t="s">
        <v>466</v>
      </c>
      <c r="C146" s="43" t="s">
        <v>204</v>
      </c>
      <c r="D146" s="14" t="s">
        <v>62</v>
      </c>
      <c r="E146" s="15">
        <v>1</v>
      </c>
      <c r="F146" s="16"/>
      <c r="G146" s="15"/>
      <c r="H146" s="17"/>
      <c r="I146" s="17"/>
      <c r="J146" s="18">
        <v>1.0379</v>
      </c>
      <c r="K146" s="15"/>
      <c r="L146" s="44">
        <v>22</v>
      </c>
      <c r="M146" s="42">
        <v>19.079999999999998</v>
      </c>
      <c r="N146" s="41">
        <v>18.989999999999998</v>
      </c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20">
        <f t="shared" si="9"/>
        <v>3</v>
      </c>
      <c r="AB146" s="21">
        <f t="shared" si="10"/>
        <v>20.03</v>
      </c>
      <c r="AC146" s="21">
        <f t="shared" si="11"/>
        <v>20.03</v>
      </c>
      <c r="AD146" s="22">
        <f t="shared" si="12"/>
        <v>8.5493505422116414</v>
      </c>
    </row>
    <row r="147" spans="1:30" ht="15.75" x14ac:dyDescent="0.25">
      <c r="A147" s="13">
        <v>130</v>
      </c>
      <c r="B147" s="46" t="s">
        <v>467</v>
      </c>
      <c r="C147" s="43" t="s">
        <v>205</v>
      </c>
      <c r="D147" s="14" t="s">
        <v>62</v>
      </c>
      <c r="E147" s="15">
        <v>1</v>
      </c>
      <c r="F147" s="16"/>
      <c r="G147" s="15"/>
      <c r="H147" s="17"/>
      <c r="I147" s="17"/>
      <c r="J147" s="18">
        <v>1.0379</v>
      </c>
      <c r="K147" s="15"/>
      <c r="L147" s="44">
        <v>19</v>
      </c>
      <c r="M147" s="42">
        <v>17.34</v>
      </c>
      <c r="N147" s="41">
        <v>17</v>
      </c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20">
        <f t="shared" si="9"/>
        <v>3</v>
      </c>
      <c r="AB147" s="21">
        <f t="shared" si="10"/>
        <v>17.78</v>
      </c>
      <c r="AC147" s="21">
        <f t="shared" si="11"/>
        <v>17.78</v>
      </c>
      <c r="AD147" s="22">
        <f t="shared" si="12"/>
        <v>6.0187861514833498</v>
      </c>
    </row>
    <row r="148" spans="1:30" ht="25.5" x14ac:dyDescent="0.25">
      <c r="A148" s="13">
        <v>131</v>
      </c>
      <c r="B148" s="46" t="s">
        <v>468</v>
      </c>
      <c r="C148" s="43" t="s">
        <v>206</v>
      </c>
      <c r="D148" s="14" t="s">
        <v>62</v>
      </c>
      <c r="E148" s="15">
        <v>1</v>
      </c>
      <c r="F148" s="16"/>
      <c r="G148" s="15"/>
      <c r="H148" s="17"/>
      <c r="I148" s="17"/>
      <c r="J148" s="18">
        <v>1.0379</v>
      </c>
      <c r="K148" s="15"/>
      <c r="L148" s="44">
        <v>31</v>
      </c>
      <c r="M148" s="42">
        <v>27.75</v>
      </c>
      <c r="N148" s="41">
        <v>27.5</v>
      </c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20">
        <f t="shared" si="9"/>
        <v>3</v>
      </c>
      <c r="AB148" s="21">
        <f t="shared" si="10"/>
        <v>28.75</v>
      </c>
      <c r="AC148" s="21">
        <f t="shared" si="11"/>
        <v>28.75</v>
      </c>
      <c r="AD148" s="22">
        <f t="shared" si="12"/>
        <v>6.7915214573101341</v>
      </c>
    </row>
    <row r="149" spans="1:30" ht="25.5" x14ac:dyDescent="0.25">
      <c r="A149" s="13">
        <v>132</v>
      </c>
      <c r="B149" s="46" t="s">
        <v>469</v>
      </c>
      <c r="C149" s="43" t="s">
        <v>207</v>
      </c>
      <c r="D149" s="14" t="s">
        <v>62</v>
      </c>
      <c r="E149" s="15">
        <v>1</v>
      </c>
      <c r="F149" s="16"/>
      <c r="G149" s="15"/>
      <c r="H149" s="17"/>
      <c r="I149" s="17"/>
      <c r="J149" s="18">
        <v>1.0379</v>
      </c>
      <c r="K149" s="15"/>
      <c r="L149" s="44">
        <v>2330</v>
      </c>
      <c r="M149" s="42">
        <v>2146.35</v>
      </c>
      <c r="N149" s="41">
        <v>1993.33</v>
      </c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20">
        <f t="shared" si="9"/>
        <v>3</v>
      </c>
      <c r="AB149" s="21">
        <f t="shared" si="10"/>
        <v>2156.56</v>
      </c>
      <c r="AC149" s="21">
        <f t="shared" si="11"/>
        <v>2156.56</v>
      </c>
      <c r="AD149" s="22">
        <f t="shared" si="12"/>
        <v>7.816479239869575</v>
      </c>
    </row>
    <row r="150" spans="1:30" ht="25.5" x14ac:dyDescent="0.25">
      <c r="A150" s="13">
        <v>133</v>
      </c>
      <c r="B150" s="46" t="s">
        <v>470</v>
      </c>
      <c r="C150" s="43" t="s">
        <v>208</v>
      </c>
      <c r="D150" s="14" t="s">
        <v>62</v>
      </c>
      <c r="E150" s="15">
        <v>1</v>
      </c>
      <c r="F150" s="16"/>
      <c r="G150" s="15"/>
      <c r="H150" s="17"/>
      <c r="I150" s="17"/>
      <c r="J150" s="18">
        <v>1.0379</v>
      </c>
      <c r="K150" s="15"/>
      <c r="L150" s="44">
        <v>2580</v>
      </c>
      <c r="M150" s="42">
        <v>2371.8200000000002</v>
      </c>
      <c r="N150" s="41">
        <v>2202.5</v>
      </c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20">
        <f t="shared" si="9"/>
        <v>3</v>
      </c>
      <c r="AB150" s="21">
        <f t="shared" si="10"/>
        <v>2384.7800000000002</v>
      </c>
      <c r="AC150" s="21">
        <f t="shared" si="11"/>
        <v>2384.7800000000002</v>
      </c>
      <c r="AD150" s="22">
        <f t="shared" si="12"/>
        <v>7.9287423353912017</v>
      </c>
    </row>
    <row r="151" spans="1:30" ht="15.75" x14ac:dyDescent="0.25">
      <c r="A151" s="13">
        <v>134</v>
      </c>
      <c r="B151" s="46" t="s">
        <v>471</v>
      </c>
      <c r="C151" s="43" t="s">
        <v>209</v>
      </c>
      <c r="D151" s="14" t="s">
        <v>62</v>
      </c>
      <c r="E151" s="15">
        <v>1</v>
      </c>
      <c r="F151" s="16"/>
      <c r="G151" s="15"/>
      <c r="H151" s="17"/>
      <c r="I151" s="17"/>
      <c r="J151" s="18">
        <v>1.0379</v>
      </c>
      <c r="K151" s="15"/>
      <c r="L151" s="44">
        <v>735</v>
      </c>
      <c r="M151" s="42">
        <v>674.69</v>
      </c>
      <c r="N151" s="41">
        <v>617.5</v>
      </c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20">
        <f t="shared" si="9"/>
        <v>3</v>
      </c>
      <c r="AB151" s="21">
        <f t="shared" si="10"/>
        <v>675.73</v>
      </c>
      <c r="AC151" s="21">
        <f t="shared" si="11"/>
        <v>675.73</v>
      </c>
      <c r="AD151" s="22">
        <f t="shared" si="12"/>
        <v>8.6953226028433672</v>
      </c>
    </row>
    <row r="152" spans="1:30" ht="25.5" x14ac:dyDescent="0.25">
      <c r="A152" s="13">
        <v>135</v>
      </c>
      <c r="B152" s="46" t="s">
        <v>472</v>
      </c>
      <c r="C152" s="43" t="s">
        <v>210</v>
      </c>
      <c r="D152" s="14" t="s">
        <v>62</v>
      </c>
      <c r="E152" s="15">
        <v>1</v>
      </c>
      <c r="F152" s="16"/>
      <c r="G152" s="15"/>
      <c r="H152" s="17"/>
      <c r="I152" s="17"/>
      <c r="J152" s="18">
        <v>1.0379</v>
      </c>
      <c r="K152" s="15"/>
      <c r="L152" s="44">
        <v>437.75</v>
      </c>
      <c r="M152" s="42">
        <v>401.95</v>
      </c>
      <c r="N152" s="41">
        <v>367.5</v>
      </c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20">
        <f t="shared" si="9"/>
        <v>3</v>
      </c>
      <c r="AB152" s="21">
        <f t="shared" si="10"/>
        <v>402.40000000000003</v>
      </c>
      <c r="AC152" s="21">
        <f t="shared" si="11"/>
        <v>402.40000000000003</v>
      </c>
      <c r="AD152" s="22">
        <f t="shared" si="12"/>
        <v>8.7294139799154618</v>
      </c>
    </row>
    <row r="153" spans="1:30" ht="25.5" x14ac:dyDescent="0.25">
      <c r="A153" s="13">
        <v>136</v>
      </c>
      <c r="B153" s="46" t="s">
        <v>473</v>
      </c>
      <c r="C153" s="43" t="s">
        <v>211</v>
      </c>
      <c r="D153" s="14" t="s">
        <v>62</v>
      </c>
      <c r="E153" s="15">
        <v>1</v>
      </c>
      <c r="F153" s="16"/>
      <c r="G153" s="15"/>
      <c r="H153" s="17"/>
      <c r="I153" s="17"/>
      <c r="J153" s="18">
        <v>1.0379</v>
      </c>
      <c r="K153" s="15"/>
      <c r="L153" s="44">
        <v>50</v>
      </c>
      <c r="M153" s="42">
        <v>45.09</v>
      </c>
      <c r="N153" s="41">
        <v>40.83</v>
      </c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20">
        <f t="shared" si="9"/>
        <v>3</v>
      </c>
      <c r="AB153" s="21">
        <f t="shared" si="10"/>
        <v>45.31</v>
      </c>
      <c r="AC153" s="21">
        <f t="shared" si="11"/>
        <v>45.31</v>
      </c>
      <c r="AD153" s="22">
        <f t="shared" si="12"/>
        <v>10.127649319423909</v>
      </c>
    </row>
    <row r="154" spans="1:30" ht="15.75" x14ac:dyDescent="0.25">
      <c r="A154" s="13">
        <v>137</v>
      </c>
      <c r="B154" s="46" t="s">
        <v>474</v>
      </c>
      <c r="C154" s="43" t="s">
        <v>212</v>
      </c>
      <c r="D154" s="14" t="s">
        <v>62</v>
      </c>
      <c r="E154" s="15">
        <v>1</v>
      </c>
      <c r="F154" s="16"/>
      <c r="G154" s="15"/>
      <c r="H154" s="17"/>
      <c r="I154" s="17"/>
      <c r="J154" s="18">
        <v>1.0379</v>
      </c>
      <c r="K154" s="15"/>
      <c r="L154" s="44">
        <v>417</v>
      </c>
      <c r="M154" s="42">
        <v>382.44</v>
      </c>
      <c r="N154" s="41">
        <v>350</v>
      </c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20">
        <f t="shared" si="9"/>
        <v>3</v>
      </c>
      <c r="AB154" s="21">
        <f t="shared" si="10"/>
        <v>383.15000000000003</v>
      </c>
      <c r="AC154" s="21">
        <f t="shared" si="11"/>
        <v>383.15000000000003</v>
      </c>
      <c r="AD154" s="22">
        <f t="shared" si="12"/>
        <v>8.7447708687018668</v>
      </c>
    </row>
    <row r="155" spans="1:30" ht="25.5" x14ac:dyDescent="0.25">
      <c r="A155" s="13">
        <v>138</v>
      </c>
      <c r="B155" s="46" t="s">
        <v>475</v>
      </c>
      <c r="C155" s="43" t="s">
        <v>213</v>
      </c>
      <c r="D155" s="14" t="s">
        <v>62</v>
      </c>
      <c r="E155" s="15">
        <v>1</v>
      </c>
      <c r="F155" s="16"/>
      <c r="G155" s="15"/>
      <c r="H155" s="17"/>
      <c r="I155" s="17"/>
      <c r="J155" s="18">
        <v>1.0379</v>
      </c>
      <c r="K155" s="15"/>
      <c r="L155" s="44">
        <v>238</v>
      </c>
      <c r="M155" s="42">
        <v>218.97</v>
      </c>
      <c r="N155" s="41">
        <v>199.58</v>
      </c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20">
        <f t="shared" si="9"/>
        <v>3</v>
      </c>
      <c r="AB155" s="21">
        <f t="shared" si="10"/>
        <v>218.85</v>
      </c>
      <c r="AC155" s="21">
        <f t="shared" si="11"/>
        <v>218.85</v>
      </c>
      <c r="AD155" s="22">
        <f t="shared" si="12"/>
        <v>8.777830066956902</v>
      </c>
    </row>
    <row r="156" spans="1:30" ht="15.75" x14ac:dyDescent="0.25">
      <c r="A156" s="13">
        <v>139</v>
      </c>
      <c r="B156" s="46" t="s">
        <v>476</v>
      </c>
      <c r="C156" s="43" t="s">
        <v>214</v>
      </c>
      <c r="D156" s="14" t="s">
        <v>62</v>
      </c>
      <c r="E156" s="15">
        <v>1</v>
      </c>
      <c r="F156" s="16"/>
      <c r="G156" s="15"/>
      <c r="H156" s="17"/>
      <c r="I156" s="17"/>
      <c r="J156" s="18">
        <v>1.0379</v>
      </c>
      <c r="K156" s="15"/>
      <c r="L156" s="44">
        <v>1230</v>
      </c>
      <c r="M156" s="42">
        <v>1129.1099999999999</v>
      </c>
      <c r="N156" s="41">
        <v>1020</v>
      </c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20">
        <f t="shared" si="9"/>
        <v>3</v>
      </c>
      <c r="AB156" s="21">
        <f t="shared" si="10"/>
        <v>1126.3700000000001</v>
      </c>
      <c r="AC156" s="21">
        <f t="shared" si="11"/>
        <v>1126.3700000000001</v>
      </c>
      <c r="AD156" s="22">
        <f t="shared" si="12"/>
        <v>9.3243613940839953</v>
      </c>
    </row>
    <row r="157" spans="1:30" ht="15.75" x14ac:dyDescent="0.25">
      <c r="A157" s="13">
        <v>140</v>
      </c>
      <c r="B157" s="46" t="s">
        <v>477</v>
      </c>
      <c r="C157" s="43" t="s">
        <v>215</v>
      </c>
      <c r="D157" s="14" t="s">
        <v>62</v>
      </c>
      <c r="E157" s="15">
        <v>1</v>
      </c>
      <c r="F157" s="16"/>
      <c r="G157" s="15"/>
      <c r="H157" s="17"/>
      <c r="I157" s="17"/>
      <c r="J157" s="18">
        <v>1.0379</v>
      </c>
      <c r="K157" s="15"/>
      <c r="L157" s="44">
        <v>77</v>
      </c>
      <c r="M157" s="42">
        <v>70.239999999999995</v>
      </c>
      <c r="N157" s="41">
        <v>64.58</v>
      </c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20">
        <f t="shared" si="9"/>
        <v>3</v>
      </c>
      <c r="AB157" s="21">
        <f t="shared" si="10"/>
        <v>70.61</v>
      </c>
      <c r="AC157" s="21">
        <f t="shared" si="11"/>
        <v>70.61</v>
      </c>
      <c r="AD157" s="22">
        <f t="shared" si="12"/>
        <v>8.8062786090747629</v>
      </c>
    </row>
    <row r="158" spans="1:30" ht="15.75" x14ac:dyDescent="0.25">
      <c r="A158" s="13">
        <v>141</v>
      </c>
      <c r="B158" s="46" t="s">
        <v>478</v>
      </c>
      <c r="C158" s="43" t="s">
        <v>216</v>
      </c>
      <c r="D158" s="14" t="s">
        <v>62</v>
      </c>
      <c r="E158" s="15">
        <v>1</v>
      </c>
      <c r="F158" s="16"/>
      <c r="G158" s="15"/>
      <c r="H158" s="17"/>
      <c r="I158" s="17"/>
      <c r="J158" s="18">
        <v>1.0379</v>
      </c>
      <c r="K158" s="15"/>
      <c r="L158" s="44">
        <v>92</v>
      </c>
      <c r="M158" s="42">
        <v>84.99</v>
      </c>
      <c r="N158" s="41">
        <v>79.58</v>
      </c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20">
        <f t="shared" si="9"/>
        <v>3</v>
      </c>
      <c r="AB158" s="21">
        <f t="shared" si="10"/>
        <v>85.53</v>
      </c>
      <c r="AC158" s="21">
        <f t="shared" si="11"/>
        <v>85.53</v>
      </c>
      <c r="AD158" s="22">
        <f t="shared" si="12"/>
        <v>7.2806651554960782</v>
      </c>
    </row>
    <row r="159" spans="1:30" ht="15.75" x14ac:dyDescent="0.25">
      <c r="A159" s="13">
        <v>142</v>
      </c>
      <c r="B159" s="46" t="s">
        <v>479</v>
      </c>
      <c r="C159" s="43" t="s">
        <v>217</v>
      </c>
      <c r="D159" s="14" t="s">
        <v>62</v>
      </c>
      <c r="E159" s="15">
        <v>1</v>
      </c>
      <c r="F159" s="16"/>
      <c r="G159" s="15"/>
      <c r="H159" s="17"/>
      <c r="I159" s="17"/>
      <c r="J159" s="18">
        <v>1.0379</v>
      </c>
      <c r="K159" s="15"/>
      <c r="L159" s="44">
        <v>1241</v>
      </c>
      <c r="M159" s="42">
        <v>1613.88</v>
      </c>
      <c r="N159" s="41">
        <v>1035.83</v>
      </c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20">
        <f t="shared" si="9"/>
        <v>3</v>
      </c>
      <c r="AB159" s="21">
        <f t="shared" si="10"/>
        <v>1296.9100000000001</v>
      </c>
      <c r="AC159" s="21">
        <f t="shared" si="11"/>
        <v>1296.9100000000001</v>
      </c>
      <c r="AD159" s="22">
        <f t="shared" si="12"/>
        <v>22.596152865844598</v>
      </c>
    </row>
    <row r="160" spans="1:30" ht="15.75" x14ac:dyDescent="0.25">
      <c r="A160" s="13">
        <v>143</v>
      </c>
      <c r="B160" s="46" t="s">
        <v>480</v>
      </c>
      <c r="C160" s="43" t="s">
        <v>218</v>
      </c>
      <c r="D160" s="14" t="s">
        <v>62</v>
      </c>
      <c r="E160" s="15">
        <v>1</v>
      </c>
      <c r="F160" s="16"/>
      <c r="G160" s="15"/>
      <c r="H160" s="17"/>
      <c r="I160" s="17"/>
      <c r="J160" s="18">
        <v>1.0379</v>
      </c>
      <c r="K160" s="15"/>
      <c r="L160" s="44">
        <v>5150</v>
      </c>
      <c r="M160" s="42">
        <v>6699.2</v>
      </c>
      <c r="N160" s="41">
        <v>4360.83</v>
      </c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20">
        <f t="shared" si="9"/>
        <v>3</v>
      </c>
      <c r="AB160" s="21">
        <f t="shared" si="10"/>
        <v>5403.35</v>
      </c>
      <c r="AC160" s="21">
        <f t="shared" si="11"/>
        <v>5403.35</v>
      </c>
      <c r="AD160" s="22">
        <f t="shared" si="12"/>
        <v>22.015835738595786</v>
      </c>
    </row>
    <row r="161" spans="1:30" ht="15.75" x14ac:dyDescent="0.25">
      <c r="A161" s="13">
        <v>144</v>
      </c>
      <c r="B161" s="46" t="s">
        <v>481</v>
      </c>
      <c r="C161" s="43" t="s">
        <v>219</v>
      </c>
      <c r="D161" s="14" t="s">
        <v>62</v>
      </c>
      <c r="E161" s="15">
        <v>1</v>
      </c>
      <c r="F161" s="16"/>
      <c r="G161" s="15"/>
      <c r="H161" s="17"/>
      <c r="I161" s="17"/>
      <c r="J161" s="18">
        <v>1.0379</v>
      </c>
      <c r="K161" s="15"/>
      <c r="L161" s="44">
        <v>11000</v>
      </c>
      <c r="M161" s="42">
        <v>11447.18</v>
      </c>
      <c r="N161" s="41">
        <v>9386.67</v>
      </c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20">
        <f t="shared" si="9"/>
        <v>3</v>
      </c>
      <c r="AB161" s="21">
        <f t="shared" si="10"/>
        <v>10611.29</v>
      </c>
      <c r="AC161" s="21">
        <f t="shared" si="11"/>
        <v>10611.29</v>
      </c>
      <c r="AD161" s="22">
        <f t="shared" si="12"/>
        <v>10.214208066347087</v>
      </c>
    </row>
    <row r="162" spans="1:30" ht="25.5" x14ac:dyDescent="0.25">
      <c r="A162" s="13">
        <v>145</v>
      </c>
      <c r="B162" s="46" t="s">
        <v>482</v>
      </c>
      <c r="C162" s="43" t="s">
        <v>220</v>
      </c>
      <c r="D162" s="14" t="s">
        <v>62</v>
      </c>
      <c r="E162" s="15">
        <v>1</v>
      </c>
      <c r="F162" s="16"/>
      <c r="G162" s="15"/>
      <c r="H162" s="17"/>
      <c r="I162" s="17"/>
      <c r="J162" s="18">
        <v>1.0379</v>
      </c>
      <c r="K162" s="15"/>
      <c r="L162" s="44">
        <v>428</v>
      </c>
      <c r="M162" s="42">
        <v>399.35</v>
      </c>
      <c r="N162" s="41">
        <v>378.33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20">
        <f t="shared" si="9"/>
        <v>3</v>
      </c>
      <c r="AB162" s="21">
        <f t="shared" si="10"/>
        <v>401.90000000000003</v>
      </c>
      <c r="AC162" s="21">
        <f t="shared" si="11"/>
        <v>401.90000000000003</v>
      </c>
      <c r="AD162" s="22">
        <f t="shared" si="12"/>
        <v>6.2036530210717533</v>
      </c>
    </row>
    <row r="163" spans="1:30" ht="15.75" x14ac:dyDescent="0.25">
      <c r="A163" s="13">
        <v>146</v>
      </c>
      <c r="B163" s="46" t="s">
        <v>483</v>
      </c>
      <c r="C163" s="43" t="s">
        <v>221</v>
      </c>
      <c r="D163" s="14" t="s">
        <v>62</v>
      </c>
      <c r="E163" s="15">
        <v>1</v>
      </c>
      <c r="F163" s="16"/>
      <c r="G163" s="15"/>
      <c r="H163" s="17"/>
      <c r="I163" s="17"/>
      <c r="J163" s="18">
        <v>1.0379</v>
      </c>
      <c r="K163" s="15"/>
      <c r="L163" s="44">
        <v>338</v>
      </c>
      <c r="M163" s="42">
        <v>314.8</v>
      </c>
      <c r="N163" s="41">
        <v>294.17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20">
        <f t="shared" si="9"/>
        <v>3</v>
      </c>
      <c r="AB163" s="21">
        <f t="shared" si="10"/>
        <v>315.66000000000003</v>
      </c>
      <c r="AC163" s="21">
        <f t="shared" si="11"/>
        <v>315.66000000000003</v>
      </c>
      <c r="AD163" s="22">
        <f t="shared" si="12"/>
        <v>6.9465735928462724</v>
      </c>
    </row>
    <row r="164" spans="1:30" ht="15.75" x14ac:dyDescent="0.25">
      <c r="A164" s="13">
        <v>147</v>
      </c>
      <c r="B164" s="46" t="s">
        <v>484</v>
      </c>
      <c r="C164" s="43" t="s">
        <v>222</v>
      </c>
      <c r="D164" s="14" t="s">
        <v>62</v>
      </c>
      <c r="E164" s="15">
        <v>1</v>
      </c>
      <c r="F164" s="16"/>
      <c r="G164" s="15"/>
      <c r="H164" s="17"/>
      <c r="I164" s="17"/>
      <c r="J164" s="18">
        <v>1.0379</v>
      </c>
      <c r="K164" s="15"/>
      <c r="L164" s="44">
        <v>569</v>
      </c>
      <c r="M164" s="42">
        <v>529</v>
      </c>
      <c r="N164" s="41">
        <v>495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20">
        <f t="shared" si="9"/>
        <v>3</v>
      </c>
      <c r="AB164" s="21">
        <f t="shared" si="10"/>
        <v>531</v>
      </c>
      <c r="AC164" s="21">
        <f t="shared" si="11"/>
        <v>531</v>
      </c>
      <c r="AD164" s="22">
        <f t="shared" si="12"/>
        <v>6.9756155093981684</v>
      </c>
    </row>
    <row r="165" spans="1:30" ht="15.75" x14ac:dyDescent="0.25">
      <c r="A165" s="13">
        <v>148</v>
      </c>
      <c r="B165" s="46" t="s">
        <v>485</v>
      </c>
      <c r="C165" s="43" t="s">
        <v>223</v>
      </c>
      <c r="D165" s="14" t="s">
        <v>62</v>
      </c>
      <c r="E165" s="15">
        <v>1</v>
      </c>
      <c r="F165" s="16"/>
      <c r="G165" s="15"/>
      <c r="H165" s="17"/>
      <c r="I165" s="17"/>
      <c r="J165" s="18">
        <v>1.0379</v>
      </c>
      <c r="K165" s="15"/>
      <c r="L165" s="44">
        <v>494.7</v>
      </c>
      <c r="M165" s="42">
        <v>460.49</v>
      </c>
      <c r="N165" s="41">
        <v>430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20">
        <f t="shared" si="9"/>
        <v>3</v>
      </c>
      <c r="AB165" s="21">
        <f t="shared" si="10"/>
        <v>461.73</v>
      </c>
      <c r="AC165" s="21">
        <f t="shared" si="11"/>
        <v>461.73</v>
      </c>
      <c r="AD165" s="22">
        <f t="shared" si="12"/>
        <v>7.0101182281200005</v>
      </c>
    </row>
    <row r="166" spans="1:30" ht="25.5" x14ac:dyDescent="0.25">
      <c r="A166" s="13">
        <v>149</v>
      </c>
      <c r="B166" s="46" t="s">
        <v>486</v>
      </c>
      <c r="C166" s="43" t="s">
        <v>224</v>
      </c>
      <c r="D166" s="14" t="s">
        <v>62</v>
      </c>
      <c r="E166" s="15">
        <v>1</v>
      </c>
      <c r="F166" s="16"/>
      <c r="G166" s="15"/>
      <c r="H166" s="17"/>
      <c r="I166" s="17"/>
      <c r="J166" s="18">
        <v>1.0379</v>
      </c>
      <c r="K166" s="15"/>
      <c r="L166" s="44">
        <v>2550</v>
      </c>
      <c r="M166" s="42">
        <v>2399.5700000000002</v>
      </c>
      <c r="N166" s="41">
        <v>2152.5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20">
        <f t="shared" si="9"/>
        <v>3</v>
      </c>
      <c r="AB166" s="21">
        <f t="shared" si="10"/>
        <v>2367.36</v>
      </c>
      <c r="AC166" s="21">
        <f t="shared" si="11"/>
        <v>2367.36</v>
      </c>
      <c r="AD166" s="22">
        <f t="shared" si="12"/>
        <v>8.4777292965054531</v>
      </c>
    </row>
    <row r="167" spans="1:30" ht="15.75" x14ac:dyDescent="0.25">
      <c r="A167" s="13">
        <v>150</v>
      </c>
      <c r="B167" s="46" t="s">
        <v>487</v>
      </c>
      <c r="C167" s="43" t="s">
        <v>225</v>
      </c>
      <c r="D167" s="14" t="s">
        <v>62</v>
      </c>
      <c r="E167" s="15">
        <v>1</v>
      </c>
      <c r="F167" s="16"/>
      <c r="G167" s="15"/>
      <c r="H167" s="17"/>
      <c r="I167" s="17"/>
      <c r="J167" s="18">
        <v>1.0379</v>
      </c>
      <c r="K167" s="15"/>
      <c r="L167" s="44">
        <v>540</v>
      </c>
      <c r="M167" s="42">
        <v>503.85</v>
      </c>
      <c r="N167" s="41">
        <v>445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20">
        <f t="shared" si="9"/>
        <v>3</v>
      </c>
      <c r="AB167" s="21">
        <f t="shared" si="10"/>
        <v>496.29</v>
      </c>
      <c r="AC167" s="21">
        <f t="shared" si="11"/>
        <v>496.29</v>
      </c>
      <c r="AD167" s="22">
        <f t="shared" si="12"/>
        <v>9.6616652250386785</v>
      </c>
    </row>
    <row r="168" spans="1:30" ht="25.5" x14ac:dyDescent="0.25">
      <c r="A168" s="13">
        <v>151</v>
      </c>
      <c r="B168" s="46" t="s">
        <v>488</v>
      </c>
      <c r="C168" s="43" t="s">
        <v>226</v>
      </c>
      <c r="D168" s="14" t="s">
        <v>62</v>
      </c>
      <c r="E168" s="15">
        <v>1</v>
      </c>
      <c r="F168" s="16"/>
      <c r="G168" s="15"/>
      <c r="H168" s="17"/>
      <c r="I168" s="17"/>
      <c r="J168" s="18">
        <v>1.0379</v>
      </c>
      <c r="K168" s="15"/>
      <c r="L168" s="44">
        <v>1450</v>
      </c>
      <c r="M168" s="42">
        <v>1363.26</v>
      </c>
      <c r="N168" s="41">
        <v>1300.83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20">
        <f t="shared" si="9"/>
        <v>3</v>
      </c>
      <c r="AB168" s="21">
        <f t="shared" si="10"/>
        <v>1371.3700000000001</v>
      </c>
      <c r="AC168" s="21">
        <f t="shared" si="11"/>
        <v>1371.3700000000001</v>
      </c>
      <c r="AD168" s="22">
        <f t="shared" si="12"/>
        <v>5.4627430522243863</v>
      </c>
    </row>
    <row r="169" spans="1:30" ht="15.75" x14ac:dyDescent="0.25">
      <c r="A169" s="13">
        <v>152</v>
      </c>
      <c r="B169" s="46" t="s">
        <v>489</v>
      </c>
      <c r="C169" s="43" t="s">
        <v>227</v>
      </c>
      <c r="D169" s="14" t="s">
        <v>62</v>
      </c>
      <c r="E169" s="15">
        <v>1</v>
      </c>
      <c r="F169" s="16"/>
      <c r="G169" s="15"/>
      <c r="H169" s="17"/>
      <c r="I169" s="17"/>
      <c r="J169" s="18">
        <v>1.0379</v>
      </c>
      <c r="K169" s="15"/>
      <c r="L169" s="44">
        <v>10750</v>
      </c>
      <c r="M169" s="42">
        <v>10021.49</v>
      </c>
      <c r="N169" s="41">
        <v>9242.5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20">
        <f t="shared" si="9"/>
        <v>3</v>
      </c>
      <c r="AB169" s="21">
        <f t="shared" si="10"/>
        <v>10004.67</v>
      </c>
      <c r="AC169" s="21">
        <f t="shared" si="11"/>
        <v>10004.67</v>
      </c>
      <c r="AD169" s="22">
        <f t="shared" si="12"/>
        <v>7.5353894818639713</v>
      </c>
    </row>
    <row r="170" spans="1:30" ht="15.75" x14ac:dyDescent="0.25">
      <c r="A170" s="13">
        <v>153</v>
      </c>
      <c r="B170" s="46" t="s">
        <v>490</v>
      </c>
      <c r="C170" s="43" t="s">
        <v>228</v>
      </c>
      <c r="D170" s="14" t="s">
        <v>62</v>
      </c>
      <c r="E170" s="15">
        <v>1</v>
      </c>
      <c r="F170" s="16"/>
      <c r="G170" s="15"/>
      <c r="H170" s="17"/>
      <c r="I170" s="17"/>
      <c r="J170" s="18">
        <v>1.0379</v>
      </c>
      <c r="K170" s="15"/>
      <c r="L170" s="44">
        <v>49</v>
      </c>
      <c r="M170" s="42">
        <v>45.96</v>
      </c>
      <c r="N170" s="41">
        <v>43.75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20">
        <f t="shared" si="9"/>
        <v>3</v>
      </c>
      <c r="AB170" s="21">
        <f t="shared" si="10"/>
        <v>46.24</v>
      </c>
      <c r="AC170" s="21">
        <f t="shared" si="11"/>
        <v>46.24</v>
      </c>
      <c r="AD170" s="22">
        <f t="shared" si="12"/>
        <v>5.7005022476382514</v>
      </c>
    </row>
    <row r="171" spans="1:30" ht="25.5" x14ac:dyDescent="0.25">
      <c r="A171" s="13">
        <v>154</v>
      </c>
      <c r="B171" s="46" t="s">
        <v>491</v>
      </c>
      <c r="C171" s="43" t="s">
        <v>229</v>
      </c>
      <c r="D171" s="14" t="s">
        <v>62</v>
      </c>
      <c r="E171" s="15">
        <v>1</v>
      </c>
      <c r="F171" s="16"/>
      <c r="G171" s="15"/>
      <c r="H171" s="17"/>
      <c r="I171" s="17"/>
      <c r="J171" s="18">
        <v>1.0379</v>
      </c>
      <c r="K171" s="15"/>
      <c r="L171" s="44">
        <v>650</v>
      </c>
      <c r="M171" s="42">
        <v>601.84</v>
      </c>
      <c r="N171" s="41">
        <v>540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20">
        <f t="shared" si="9"/>
        <v>3</v>
      </c>
      <c r="AB171" s="21">
        <f t="shared" si="10"/>
        <v>597.28</v>
      </c>
      <c r="AC171" s="21">
        <f t="shared" si="11"/>
        <v>597.28</v>
      </c>
      <c r="AD171" s="22">
        <f t="shared" si="12"/>
        <v>9.2321176479192388</v>
      </c>
    </row>
    <row r="172" spans="1:30" ht="25.5" x14ac:dyDescent="0.25">
      <c r="A172" s="13">
        <v>155</v>
      </c>
      <c r="B172" s="46" t="s">
        <v>492</v>
      </c>
      <c r="C172" s="43" t="s">
        <v>230</v>
      </c>
      <c r="D172" s="14" t="s">
        <v>62</v>
      </c>
      <c r="E172" s="15">
        <v>1</v>
      </c>
      <c r="F172" s="16"/>
      <c r="G172" s="15"/>
      <c r="H172" s="17"/>
      <c r="I172" s="17"/>
      <c r="J172" s="18">
        <v>1.0379</v>
      </c>
      <c r="K172" s="15"/>
      <c r="L172" s="44">
        <v>1100</v>
      </c>
      <c r="M172" s="42">
        <v>1031.98</v>
      </c>
      <c r="N172" s="41">
        <v>925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20">
        <f t="shared" si="9"/>
        <v>3</v>
      </c>
      <c r="AB172" s="21">
        <f t="shared" si="10"/>
        <v>1019</v>
      </c>
      <c r="AC172" s="21">
        <f t="shared" si="11"/>
        <v>1019</v>
      </c>
      <c r="AD172" s="22">
        <f t="shared" si="12"/>
        <v>8.6574916383030232</v>
      </c>
    </row>
    <row r="173" spans="1:30" ht="25.5" x14ac:dyDescent="0.25">
      <c r="A173" s="13">
        <v>156</v>
      </c>
      <c r="B173" s="46" t="s">
        <v>493</v>
      </c>
      <c r="C173" s="43" t="s">
        <v>231</v>
      </c>
      <c r="D173" s="14" t="s">
        <v>62</v>
      </c>
      <c r="E173" s="15">
        <v>1</v>
      </c>
      <c r="F173" s="16"/>
      <c r="G173" s="15"/>
      <c r="H173" s="17"/>
      <c r="I173" s="17"/>
      <c r="J173" s="18">
        <v>1.0379</v>
      </c>
      <c r="K173" s="15"/>
      <c r="L173" s="44">
        <v>300</v>
      </c>
      <c r="M173" s="42">
        <v>281.83999999999997</v>
      </c>
      <c r="N173" s="41">
        <v>267.5</v>
      </c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20">
        <f t="shared" si="9"/>
        <v>3</v>
      </c>
      <c r="AB173" s="21">
        <f t="shared" si="10"/>
        <v>283.12</v>
      </c>
      <c r="AC173" s="21">
        <f t="shared" si="11"/>
        <v>283.12</v>
      </c>
      <c r="AD173" s="22">
        <f t="shared" si="12"/>
        <v>5.7528162731743882</v>
      </c>
    </row>
    <row r="174" spans="1:30" ht="15.75" x14ac:dyDescent="0.25">
      <c r="A174" s="13">
        <v>157</v>
      </c>
      <c r="B174" s="46" t="s">
        <v>494</v>
      </c>
      <c r="C174" s="43" t="s">
        <v>232</v>
      </c>
      <c r="D174" s="14" t="s">
        <v>62</v>
      </c>
      <c r="E174" s="15">
        <v>1</v>
      </c>
      <c r="F174" s="16"/>
      <c r="G174" s="15"/>
      <c r="H174" s="17"/>
      <c r="I174" s="17"/>
      <c r="J174" s="18">
        <v>1.0379</v>
      </c>
      <c r="K174" s="15"/>
      <c r="L174" s="44">
        <v>789</v>
      </c>
      <c r="M174" s="42">
        <v>743.2</v>
      </c>
      <c r="N174" s="41">
        <v>666.67</v>
      </c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20">
        <f t="shared" si="9"/>
        <v>3</v>
      </c>
      <c r="AB174" s="21">
        <f t="shared" si="10"/>
        <v>732.96</v>
      </c>
      <c r="AC174" s="21">
        <f t="shared" si="11"/>
        <v>732.96</v>
      </c>
      <c r="AD174" s="22">
        <f t="shared" si="12"/>
        <v>8.4322402711810227</v>
      </c>
    </row>
    <row r="175" spans="1:30" ht="25.5" x14ac:dyDescent="0.25">
      <c r="A175" s="13">
        <v>158</v>
      </c>
      <c r="B175" s="46" t="s">
        <v>495</v>
      </c>
      <c r="C175" s="43" t="s">
        <v>233</v>
      </c>
      <c r="D175" s="14" t="s">
        <v>62</v>
      </c>
      <c r="E175" s="15">
        <v>1</v>
      </c>
      <c r="F175" s="16"/>
      <c r="G175" s="15"/>
      <c r="H175" s="17"/>
      <c r="I175" s="17"/>
      <c r="J175" s="18">
        <v>1.0379</v>
      </c>
      <c r="K175" s="15"/>
      <c r="L175" s="44">
        <v>1350</v>
      </c>
      <c r="M175" s="42">
        <v>1249.6500000000001</v>
      </c>
      <c r="N175" s="41">
        <v>1152.92</v>
      </c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20">
        <f t="shared" si="9"/>
        <v>3</v>
      </c>
      <c r="AB175" s="21">
        <f t="shared" si="10"/>
        <v>1250.8600000000001</v>
      </c>
      <c r="AC175" s="21">
        <f t="shared" si="11"/>
        <v>1250.8600000000001</v>
      </c>
      <c r="AD175" s="22">
        <f t="shared" si="12"/>
        <v>7.8782230553739643</v>
      </c>
    </row>
    <row r="176" spans="1:30" ht="25.5" x14ac:dyDescent="0.25">
      <c r="A176" s="13">
        <v>159</v>
      </c>
      <c r="B176" s="46" t="s">
        <v>496</v>
      </c>
      <c r="C176" s="43" t="s">
        <v>234</v>
      </c>
      <c r="D176" s="14" t="s">
        <v>62</v>
      </c>
      <c r="E176" s="15">
        <v>1</v>
      </c>
      <c r="F176" s="16"/>
      <c r="G176" s="15"/>
      <c r="H176" s="17"/>
      <c r="I176" s="17"/>
      <c r="J176" s="18">
        <v>1.0379</v>
      </c>
      <c r="K176" s="15"/>
      <c r="L176" s="44">
        <v>950</v>
      </c>
      <c r="M176" s="42">
        <v>881.09</v>
      </c>
      <c r="N176" s="41">
        <v>800.83</v>
      </c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20">
        <f t="shared" si="9"/>
        <v>3</v>
      </c>
      <c r="AB176" s="21">
        <f t="shared" si="10"/>
        <v>877.31000000000006</v>
      </c>
      <c r="AC176" s="21">
        <f t="shared" si="11"/>
        <v>877.31000000000006</v>
      </c>
      <c r="AD176" s="22">
        <f t="shared" si="12"/>
        <v>8.5097549991028121</v>
      </c>
    </row>
    <row r="177" spans="1:30" ht="25.5" x14ac:dyDescent="0.25">
      <c r="A177" s="13">
        <v>160</v>
      </c>
      <c r="B177" s="46" t="s">
        <v>497</v>
      </c>
      <c r="C177" s="43" t="s">
        <v>235</v>
      </c>
      <c r="D177" s="14" t="s">
        <v>62</v>
      </c>
      <c r="E177" s="15">
        <v>1</v>
      </c>
      <c r="F177" s="16"/>
      <c r="G177" s="15"/>
      <c r="H177" s="17"/>
      <c r="I177" s="17"/>
      <c r="J177" s="18">
        <v>1.0379</v>
      </c>
      <c r="K177" s="15"/>
      <c r="L177" s="44">
        <v>456</v>
      </c>
      <c r="M177" s="42">
        <v>427.53</v>
      </c>
      <c r="N177" s="41">
        <v>393.33</v>
      </c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20">
        <f t="shared" si="9"/>
        <v>3</v>
      </c>
      <c r="AB177" s="21">
        <f t="shared" si="10"/>
        <v>425.62</v>
      </c>
      <c r="AC177" s="21">
        <f t="shared" si="11"/>
        <v>425.62</v>
      </c>
      <c r="AD177" s="22">
        <f t="shared" si="12"/>
        <v>7.3724515006542397</v>
      </c>
    </row>
    <row r="178" spans="1:30" ht="25.5" x14ac:dyDescent="0.25">
      <c r="A178" s="13">
        <v>161</v>
      </c>
      <c r="B178" s="46" t="s">
        <v>498</v>
      </c>
      <c r="C178" s="43" t="s">
        <v>236</v>
      </c>
      <c r="D178" s="14" t="s">
        <v>62</v>
      </c>
      <c r="E178" s="15">
        <v>1</v>
      </c>
      <c r="F178" s="16"/>
      <c r="G178" s="15"/>
      <c r="H178" s="17"/>
      <c r="I178" s="17"/>
      <c r="J178" s="18">
        <v>1.0379</v>
      </c>
      <c r="K178" s="15"/>
      <c r="L178" s="44">
        <v>3950</v>
      </c>
      <c r="M178" s="42">
        <v>3685.65</v>
      </c>
      <c r="N178" s="41">
        <v>3352.5</v>
      </c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20">
        <f t="shared" si="9"/>
        <v>3</v>
      </c>
      <c r="AB178" s="21">
        <f t="shared" si="10"/>
        <v>3662.7200000000003</v>
      </c>
      <c r="AC178" s="21">
        <f t="shared" si="11"/>
        <v>3662.7200000000003</v>
      </c>
      <c r="AD178" s="22">
        <f t="shared" si="12"/>
        <v>8.1745108861847378</v>
      </c>
    </row>
    <row r="179" spans="1:30" ht="25.5" x14ac:dyDescent="0.25">
      <c r="A179" s="13">
        <v>162</v>
      </c>
      <c r="B179" s="46" t="s">
        <v>499</v>
      </c>
      <c r="C179" s="43" t="s">
        <v>237</v>
      </c>
      <c r="D179" s="14" t="s">
        <v>62</v>
      </c>
      <c r="E179" s="15">
        <v>1</v>
      </c>
      <c r="F179" s="16"/>
      <c r="G179" s="15"/>
      <c r="H179" s="17"/>
      <c r="I179" s="17"/>
      <c r="J179" s="18">
        <v>1.0379</v>
      </c>
      <c r="K179" s="15"/>
      <c r="L179" s="44">
        <v>48.5</v>
      </c>
      <c r="M179" s="42">
        <v>45.09</v>
      </c>
      <c r="N179" s="41">
        <v>42.92</v>
      </c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20">
        <f t="shared" si="9"/>
        <v>3</v>
      </c>
      <c r="AB179" s="21">
        <f t="shared" si="10"/>
        <v>45.51</v>
      </c>
      <c r="AC179" s="21">
        <f t="shared" si="11"/>
        <v>45.51</v>
      </c>
      <c r="AD179" s="22">
        <f t="shared" si="12"/>
        <v>6.1807717754823415</v>
      </c>
    </row>
    <row r="180" spans="1:30" ht="25.5" x14ac:dyDescent="0.25">
      <c r="A180" s="13">
        <v>163</v>
      </c>
      <c r="B180" s="46" t="s">
        <v>500</v>
      </c>
      <c r="C180" s="43" t="s">
        <v>238</v>
      </c>
      <c r="D180" s="14" t="s">
        <v>62</v>
      </c>
      <c r="E180" s="15">
        <v>1</v>
      </c>
      <c r="F180" s="16"/>
      <c r="G180" s="15"/>
      <c r="H180" s="17"/>
      <c r="I180" s="17"/>
      <c r="J180" s="18">
        <v>1.0379</v>
      </c>
      <c r="K180" s="15"/>
      <c r="L180" s="44">
        <v>1325</v>
      </c>
      <c r="M180" s="42">
        <v>1234.04</v>
      </c>
      <c r="N180" s="41">
        <v>1122.5</v>
      </c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20">
        <f t="shared" si="9"/>
        <v>3</v>
      </c>
      <c r="AB180" s="21">
        <f t="shared" si="10"/>
        <v>1227.18</v>
      </c>
      <c r="AC180" s="21">
        <f t="shared" si="11"/>
        <v>1227.18</v>
      </c>
      <c r="AD180" s="22">
        <f t="shared" si="12"/>
        <v>8.2648140496358522</v>
      </c>
    </row>
    <row r="181" spans="1:30" ht="15.75" x14ac:dyDescent="0.25">
      <c r="A181" s="13">
        <v>164</v>
      </c>
      <c r="B181" s="46" t="s">
        <v>501</v>
      </c>
      <c r="C181" s="43" t="s">
        <v>239</v>
      </c>
      <c r="D181" s="14" t="s">
        <v>62</v>
      </c>
      <c r="E181" s="15">
        <v>1</v>
      </c>
      <c r="F181" s="16"/>
      <c r="G181" s="15"/>
      <c r="H181" s="17"/>
      <c r="I181" s="17"/>
      <c r="J181" s="18">
        <v>1.0379</v>
      </c>
      <c r="K181" s="15"/>
      <c r="L181" s="44">
        <v>435</v>
      </c>
      <c r="M181" s="42">
        <v>404.99</v>
      </c>
      <c r="N181" s="41">
        <v>357.5</v>
      </c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20">
        <f t="shared" si="9"/>
        <v>3</v>
      </c>
      <c r="AB181" s="21">
        <f t="shared" si="10"/>
        <v>399.17</v>
      </c>
      <c r="AC181" s="21">
        <f t="shared" si="11"/>
        <v>399.17</v>
      </c>
      <c r="AD181" s="22">
        <f t="shared" si="12"/>
        <v>9.7896053493164903</v>
      </c>
    </row>
    <row r="182" spans="1:30" ht="15.75" x14ac:dyDescent="0.25">
      <c r="A182" s="13">
        <v>165</v>
      </c>
      <c r="B182" s="46" t="s">
        <v>502</v>
      </c>
      <c r="C182" s="43" t="s">
        <v>240</v>
      </c>
      <c r="D182" s="14" t="s">
        <v>62</v>
      </c>
      <c r="E182" s="15">
        <v>1</v>
      </c>
      <c r="F182" s="16"/>
      <c r="G182" s="15"/>
      <c r="H182" s="17"/>
      <c r="I182" s="17"/>
      <c r="J182" s="18">
        <v>1.0379</v>
      </c>
      <c r="K182" s="15"/>
      <c r="L182" s="44">
        <v>220</v>
      </c>
      <c r="M182" s="42">
        <v>203.79</v>
      </c>
      <c r="N182" s="41">
        <v>193.33</v>
      </c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20">
        <f t="shared" si="9"/>
        <v>3</v>
      </c>
      <c r="AB182" s="21">
        <f t="shared" si="10"/>
        <v>205.71</v>
      </c>
      <c r="AC182" s="21">
        <f t="shared" si="11"/>
        <v>205.71</v>
      </c>
      <c r="AD182" s="22">
        <f t="shared" si="12"/>
        <v>6.5324536015815253</v>
      </c>
    </row>
    <row r="183" spans="1:30" ht="15.75" x14ac:dyDescent="0.25">
      <c r="A183" s="13">
        <v>166</v>
      </c>
      <c r="B183" s="46" t="s">
        <v>503</v>
      </c>
      <c r="C183" s="43" t="s">
        <v>241</v>
      </c>
      <c r="D183" s="14" t="s">
        <v>62</v>
      </c>
      <c r="E183" s="15">
        <v>1</v>
      </c>
      <c r="F183" s="16"/>
      <c r="G183" s="15"/>
      <c r="H183" s="17"/>
      <c r="I183" s="17"/>
      <c r="J183" s="18">
        <v>1.0379</v>
      </c>
      <c r="K183" s="15"/>
      <c r="L183" s="44">
        <v>115</v>
      </c>
      <c r="M183" s="42">
        <v>106.67</v>
      </c>
      <c r="N183" s="41">
        <v>100.83</v>
      </c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20">
        <f t="shared" si="9"/>
        <v>3</v>
      </c>
      <c r="AB183" s="21">
        <f t="shared" si="10"/>
        <v>107.5</v>
      </c>
      <c r="AC183" s="21">
        <f t="shared" si="11"/>
        <v>107.5</v>
      </c>
      <c r="AD183" s="22">
        <f t="shared" si="12"/>
        <v>6.6245295352203719</v>
      </c>
    </row>
    <row r="184" spans="1:30" ht="25.5" x14ac:dyDescent="0.25">
      <c r="A184" s="13">
        <v>167</v>
      </c>
      <c r="B184" s="46" t="s">
        <v>504</v>
      </c>
      <c r="C184" s="43" t="s">
        <v>242</v>
      </c>
      <c r="D184" s="14" t="s">
        <v>62</v>
      </c>
      <c r="E184" s="15">
        <v>1</v>
      </c>
      <c r="F184" s="16"/>
      <c r="G184" s="15"/>
      <c r="H184" s="17"/>
      <c r="I184" s="17"/>
      <c r="J184" s="18">
        <v>1.0379</v>
      </c>
      <c r="K184" s="15"/>
      <c r="L184" s="44">
        <v>8780</v>
      </c>
      <c r="M184" s="42">
        <v>8176.93</v>
      </c>
      <c r="N184" s="41">
        <v>7334.17</v>
      </c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20">
        <f t="shared" si="9"/>
        <v>3</v>
      </c>
      <c r="AB184" s="21">
        <f t="shared" si="10"/>
        <v>8097.04</v>
      </c>
      <c r="AC184" s="21">
        <f t="shared" si="11"/>
        <v>8097.04</v>
      </c>
      <c r="AD184" s="22">
        <f t="shared" si="12"/>
        <v>8.9689413945685974</v>
      </c>
    </row>
    <row r="185" spans="1:30" ht="25.5" x14ac:dyDescent="0.25">
      <c r="A185" s="13">
        <v>168</v>
      </c>
      <c r="B185" s="46" t="s">
        <v>505</v>
      </c>
      <c r="C185" s="43" t="s">
        <v>243</v>
      </c>
      <c r="D185" s="14" t="s">
        <v>62</v>
      </c>
      <c r="E185" s="15">
        <v>1</v>
      </c>
      <c r="F185" s="16"/>
      <c r="G185" s="15"/>
      <c r="H185" s="17"/>
      <c r="I185" s="17"/>
      <c r="J185" s="18">
        <v>1.0379</v>
      </c>
      <c r="K185" s="15"/>
      <c r="L185" s="44">
        <v>302</v>
      </c>
      <c r="M185" s="42">
        <v>280.11</v>
      </c>
      <c r="N185" s="41">
        <v>256.67</v>
      </c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20">
        <f t="shared" si="9"/>
        <v>3</v>
      </c>
      <c r="AB185" s="21">
        <f t="shared" si="10"/>
        <v>279.60000000000002</v>
      </c>
      <c r="AC185" s="21">
        <f t="shared" si="11"/>
        <v>279.60000000000002</v>
      </c>
      <c r="AD185" s="22">
        <f t="shared" si="12"/>
        <v>8.1078026662370277</v>
      </c>
    </row>
    <row r="186" spans="1:30" ht="15.75" x14ac:dyDescent="0.25">
      <c r="A186" s="13">
        <v>169</v>
      </c>
      <c r="B186" s="46" t="s">
        <v>506</v>
      </c>
      <c r="C186" s="43" t="s">
        <v>244</v>
      </c>
      <c r="D186" s="14" t="s">
        <v>62</v>
      </c>
      <c r="E186" s="15">
        <v>1</v>
      </c>
      <c r="F186" s="16"/>
      <c r="G186" s="15"/>
      <c r="H186" s="17"/>
      <c r="I186" s="17"/>
      <c r="J186" s="18">
        <v>1.0379</v>
      </c>
      <c r="K186" s="15"/>
      <c r="L186" s="44">
        <v>102</v>
      </c>
      <c r="M186" s="42">
        <v>94.96</v>
      </c>
      <c r="N186" s="41">
        <v>85</v>
      </c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20">
        <f t="shared" si="9"/>
        <v>3</v>
      </c>
      <c r="AB186" s="21">
        <f t="shared" si="10"/>
        <v>93.99</v>
      </c>
      <c r="AC186" s="21">
        <f t="shared" si="11"/>
        <v>93.99</v>
      </c>
      <c r="AD186" s="22">
        <f t="shared" si="12"/>
        <v>9.0878751155389388</v>
      </c>
    </row>
    <row r="187" spans="1:30" ht="15.75" x14ac:dyDescent="0.25">
      <c r="A187" s="13">
        <v>170</v>
      </c>
      <c r="B187" s="46" t="s">
        <v>507</v>
      </c>
      <c r="C187" s="43" t="s">
        <v>245</v>
      </c>
      <c r="D187" s="14" t="s">
        <v>62</v>
      </c>
      <c r="E187" s="15">
        <v>1</v>
      </c>
      <c r="F187" s="16"/>
      <c r="G187" s="15"/>
      <c r="H187" s="17"/>
      <c r="I187" s="17"/>
      <c r="J187" s="18">
        <v>1.0379</v>
      </c>
      <c r="K187" s="15"/>
      <c r="L187" s="44">
        <v>13</v>
      </c>
      <c r="M187" s="42">
        <v>12.14</v>
      </c>
      <c r="N187" s="41">
        <v>11.25</v>
      </c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20">
        <f t="shared" si="9"/>
        <v>3</v>
      </c>
      <c r="AB187" s="21">
        <f t="shared" si="10"/>
        <v>12.13</v>
      </c>
      <c r="AC187" s="21">
        <f t="shared" si="11"/>
        <v>12.13</v>
      </c>
      <c r="AD187" s="22">
        <f t="shared" si="12"/>
        <v>7.2138735044793556</v>
      </c>
    </row>
    <row r="188" spans="1:30" ht="15.75" x14ac:dyDescent="0.25">
      <c r="A188" s="13">
        <v>171</v>
      </c>
      <c r="B188" s="46" t="s">
        <v>508</v>
      </c>
      <c r="C188" s="43" t="s">
        <v>246</v>
      </c>
      <c r="D188" s="14" t="s">
        <v>62</v>
      </c>
      <c r="E188" s="15">
        <v>1</v>
      </c>
      <c r="F188" s="16"/>
      <c r="G188" s="15"/>
      <c r="H188" s="17"/>
      <c r="I188" s="17"/>
      <c r="J188" s="18">
        <v>1.0379</v>
      </c>
      <c r="K188" s="15"/>
      <c r="L188" s="44">
        <v>78</v>
      </c>
      <c r="M188" s="42">
        <v>72.849999999999994</v>
      </c>
      <c r="N188" s="41">
        <v>67.5</v>
      </c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20">
        <f t="shared" si="9"/>
        <v>3</v>
      </c>
      <c r="AB188" s="21">
        <f t="shared" si="10"/>
        <v>72.790000000000006</v>
      </c>
      <c r="AC188" s="21">
        <f t="shared" si="11"/>
        <v>72.790000000000006</v>
      </c>
      <c r="AD188" s="22">
        <f t="shared" si="12"/>
        <v>7.2129653121580501</v>
      </c>
    </row>
    <row r="189" spans="1:30" ht="25.5" x14ac:dyDescent="0.25">
      <c r="A189" s="13">
        <v>172</v>
      </c>
      <c r="B189" s="46" t="s">
        <v>509</v>
      </c>
      <c r="C189" s="43" t="s">
        <v>247</v>
      </c>
      <c r="D189" s="14" t="s">
        <v>62</v>
      </c>
      <c r="E189" s="15">
        <v>1</v>
      </c>
      <c r="F189" s="16"/>
      <c r="G189" s="15"/>
      <c r="H189" s="17"/>
      <c r="I189" s="17"/>
      <c r="J189" s="18">
        <v>1.0379</v>
      </c>
      <c r="K189" s="15"/>
      <c r="L189" s="44">
        <v>50</v>
      </c>
      <c r="M189" s="42">
        <v>46.83</v>
      </c>
      <c r="N189" s="41">
        <v>42.5</v>
      </c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20">
        <f t="shared" si="9"/>
        <v>3</v>
      </c>
      <c r="AB189" s="21">
        <f t="shared" si="10"/>
        <v>46.45</v>
      </c>
      <c r="AC189" s="21">
        <f t="shared" si="11"/>
        <v>46.45</v>
      </c>
      <c r="AD189" s="22">
        <f t="shared" si="12"/>
        <v>8.1053206126793107</v>
      </c>
    </row>
    <row r="190" spans="1:30" ht="25.5" x14ac:dyDescent="0.25">
      <c r="A190" s="13">
        <v>173</v>
      </c>
      <c r="B190" s="46" t="s">
        <v>510</v>
      </c>
      <c r="C190" s="43" t="s">
        <v>248</v>
      </c>
      <c r="D190" s="14" t="s">
        <v>62</v>
      </c>
      <c r="E190" s="15">
        <v>1</v>
      </c>
      <c r="F190" s="16"/>
      <c r="G190" s="15"/>
      <c r="H190" s="17"/>
      <c r="I190" s="17"/>
      <c r="J190" s="18">
        <v>1.0379</v>
      </c>
      <c r="K190" s="15"/>
      <c r="L190" s="44">
        <v>515</v>
      </c>
      <c r="M190" s="42">
        <v>479.57</v>
      </c>
      <c r="N190" s="41">
        <v>439.58</v>
      </c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20">
        <f t="shared" si="9"/>
        <v>3</v>
      </c>
      <c r="AB190" s="21">
        <f t="shared" si="10"/>
        <v>478.05</v>
      </c>
      <c r="AC190" s="21">
        <f t="shared" si="11"/>
        <v>478.05</v>
      </c>
      <c r="AD190" s="22">
        <f t="shared" si="12"/>
        <v>7.8931007935041642</v>
      </c>
    </row>
    <row r="191" spans="1:30" ht="15.75" x14ac:dyDescent="0.25">
      <c r="A191" s="13">
        <v>174</v>
      </c>
      <c r="B191" s="46" t="s">
        <v>511</v>
      </c>
      <c r="C191" s="43" t="s">
        <v>249</v>
      </c>
      <c r="D191" s="14" t="s">
        <v>62</v>
      </c>
      <c r="E191" s="15">
        <v>1</v>
      </c>
      <c r="F191" s="16"/>
      <c r="G191" s="15"/>
      <c r="H191" s="17"/>
      <c r="I191" s="17"/>
      <c r="J191" s="18">
        <v>1.0379</v>
      </c>
      <c r="K191" s="15"/>
      <c r="L191" s="44">
        <v>3989</v>
      </c>
      <c r="M191" s="42">
        <v>3715.56</v>
      </c>
      <c r="N191" s="41">
        <v>3332.5</v>
      </c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20">
        <f t="shared" si="9"/>
        <v>3</v>
      </c>
      <c r="AB191" s="21">
        <f t="shared" si="10"/>
        <v>3679.02</v>
      </c>
      <c r="AC191" s="21">
        <f t="shared" si="11"/>
        <v>3679.02</v>
      </c>
      <c r="AD191" s="22">
        <f t="shared" si="12"/>
        <v>8.9635773033405926</v>
      </c>
    </row>
    <row r="192" spans="1:30" ht="25.5" x14ac:dyDescent="0.25">
      <c r="A192" s="13">
        <v>175</v>
      </c>
      <c r="B192" s="46" t="s">
        <v>512</v>
      </c>
      <c r="C192" s="43" t="s">
        <v>250</v>
      </c>
      <c r="D192" s="14" t="s">
        <v>62</v>
      </c>
      <c r="E192" s="15">
        <v>1</v>
      </c>
      <c r="F192" s="16"/>
      <c r="G192" s="15"/>
      <c r="H192" s="17"/>
      <c r="I192" s="17"/>
      <c r="J192" s="18">
        <v>1.0379</v>
      </c>
      <c r="K192" s="15"/>
      <c r="L192" s="44">
        <v>130</v>
      </c>
      <c r="M192" s="42">
        <v>121.41</v>
      </c>
      <c r="N192" s="41">
        <v>110.42</v>
      </c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20">
        <f t="shared" si="9"/>
        <v>3</v>
      </c>
      <c r="AB192" s="21">
        <f t="shared" si="10"/>
        <v>120.61</v>
      </c>
      <c r="AC192" s="21">
        <f t="shared" si="11"/>
        <v>120.61</v>
      </c>
      <c r="AD192" s="22">
        <f t="shared" si="12"/>
        <v>8.1373718549801985</v>
      </c>
    </row>
    <row r="193" spans="1:30" ht="15.75" x14ac:dyDescent="0.25">
      <c r="A193" s="13">
        <v>176</v>
      </c>
      <c r="B193" s="46" t="s">
        <v>513</v>
      </c>
      <c r="C193" s="43" t="s">
        <v>251</v>
      </c>
      <c r="D193" s="14" t="s">
        <v>62</v>
      </c>
      <c r="E193" s="15">
        <v>1</v>
      </c>
      <c r="F193" s="16"/>
      <c r="G193" s="15"/>
      <c r="H193" s="17"/>
      <c r="I193" s="17"/>
      <c r="J193" s="18">
        <v>1.0379</v>
      </c>
      <c r="K193" s="15"/>
      <c r="L193" s="44">
        <v>1434</v>
      </c>
      <c r="M193" s="42">
        <v>1335.94</v>
      </c>
      <c r="N193" s="41">
        <v>1248.75</v>
      </c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20">
        <f t="shared" si="9"/>
        <v>3</v>
      </c>
      <c r="AB193" s="21">
        <f t="shared" si="10"/>
        <v>1339.57</v>
      </c>
      <c r="AC193" s="21">
        <f t="shared" si="11"/>
        <v>1339.57</v>
      </c>
      <c r="AD193" s="22">
        <f t="shared" si="12"/>
        <v>6.9184989780415682</v>
      </c>
    </row>
    <row r="194" spans="1:30" ht="25.5" x14ac:dyDescent="0.25">
      <c r="A194" s="13">
        <v>177</v>
      </c>
      <c r="B194" s="46" t="s">
        <v>514</v>
      </c>
      <c r="C194" s="43" t="s">
        <v>252</v>
      </c>
      <c r="D194" s="14" t="s">
        <v>62</v>
      </c>
      <c r="E194" s="15">
        <v>1</v>
      </c>
      <c r="F194" s="16"/>
      <c r="G194" s="15"/>
      <c r="H194" s="17"/>
      <c r="I194" s="17"/>
      <c r="J194" s="18">
        <v>1.0379</v>
      </c>
      <c r="K194" s="15"/>
      <c r="L194" s="44">
        <v>424</v>
      </c>
      <c r="M194" s="42">
        <v>395.45</v>
      </c>
      <c r="N194" s="41">
        <v>368.75</v>
      </c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20">
        <f t="shared" si="9"/>
        <v>3</v>
      </c>
      <c r="AB194" s="21">
        <f t="shared" si="10"/>
        <v>396.07</v>
      </c>
      <c r="AC194" s="21">
        <f t="shared" si="11"/>
        <v>396.07</v>
      </c>
      <c r="AD194" s="22">
        <f t="shared" si="12"/>
        <v>6.9760804048674334</v>
      </c>
    </row>
    <row r="195" spans="1:30" ht="25.5" x14ac:dyDescent="0.25">
      <c r="A195" s="13">
        <v>178</v>
      </c>
      <c r="B195" s="46" t="s">
        <v>515</v>
      </c>
      <c r="C195" s="43" t="s">
        <v>253</v>
      </c>
      <c r="D195" s="14" t="s">
        <v>62</v>
      </c>
      <c r="E195" s="15">
        <v>1</v>
      </c>
      <c r="F195" s="16"/>
      <c r="G195" s="15"/>
      <c r="H195" s="17"/>
      <c r="I195" s="17"/>
      <c r="J195" s="18">
        <v>1.0379</v>
      </c>
      <c r="K195" s="15"/>
      <c r="L195" s="44">
        <v>5140</v>
      </c>
      <c r="M195" s="42">
        <v>4789.6000000000004</v>
      </c>
      <c r="N195" s="41">
        <v>4387.5</v>
      </c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20">
        <f t="shared" si="9"/>
        <v>3</v>
      </c>
      <c r="AB195" s="21">
        <f t="shared" si="10"/>
        <v>4772.37</v>
      </c>
      <c r="AC195" s="21">
        <f t="shared" si="11"/>
        <v>4772.37</v>
      </c>
      <c r="AD195" s="22">
        <f t="shared" si="12"/>
        <v>7.8901234557428754</v>
      </c>
    </row>
    <row r="196" spans="1:30" ht="25.5" x14ac:dyDescent="0.25">
      <c r="A196" s="13">
        <v>179</v>
      </c>
      <c r="B196" s="46" t="s">
        <v>516</v>
      </c>
      <c r="C196" s="43" t="s">
        <v>254</v>
      </c>
      <c r="D196" s="14" t="s">
        <v>62</v>
      </c>
      <c r="E196" s="15">
        <v>1</v>
      </c>
      <c r="F196" s="16"/>
      <c r="G196" s="15"/>
      <c r="H196" s="17"/>
      <c r="I196" s="17"/>
      <c r="J196" s="18">
        <v>1.0379</v>
      </c>
      <c r="K196" s="15"/>
      <c r="L196" s="44">
        <v>3144</v>
      </c>
      <c r="M196" s="42">
        <v>2927.7</v>
      </c>
      <c r="N196" s="41">
        <v>2672.92</v>
      </c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20">
        <f t="shared" si="9"/>
        <v>3</v>
      </c>
      <c r="AB196" s="21">
        <f t="shared" si="10"/>
        <v>2914.88</v>
      </c>
      <c r="AC196" s="21">
        <f t="shared" si="11"/>
        <v>2914.88</v>
      </c>
      <c r="AD196" s="22">
        <f t="shared" si="12"/>
        <v>8.0895882481673187</v>
      </c>
    </row>
    <row r="197" spans="1:30" ht="25.5" x14ac:dyDescent="0.25">
      <c r="A197" s="13">
        <v>180</v>
      </c>
      <c r="B197" s="46" t="s">
        <v>517</v>
      </c>
      <c r="C197" s="43" t="s">
        <v>255</v>
      </c>
      <c r="D197" s="14" t="s">
        <v>62</v>
      </c>
      <c r="E197" s="15">
        <v>1</v>
      </c>
      <c r="F197" s="16"/>
      <c r="G197" s="15"/>
      <c r="H197" s="17"/>
      <c r="I197" s="17"/>
      <c r="J197" s="18">
        <v>1.0379</v>
      </c>
      <c r="K197" s="15"/>
      <c r="L197" s="44">
        <v>850</v>
      </c>
      <c r="M197" s="42">
        <v>793.5</v>
      </c>
      <c r="N197" s="41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20">
        <f t="shared" si="9"/>
        <v>2</v>
      </c>
      <c r="AB197" s="21">
        <f t="shared" si="10"/>
        <v>821.75</v>
      </c>
      <c r="AC197" s="21">
        <f t="shared" si="11"/>
        <v>821.75</v>
      </c>
      <c r="AD197" s="22">
        <f t="shared" si="12"/>
        <v>4.8617624748451407</v>
      </c>
    </row>
    <row r="198" spans="1:30" ht="25.5" x14ac:dyDescent="0.25">
      <c r="A198" s="13">
        <v>181</v>
      </c>
      <c r="B198" s="46" t="s">
        <v>518</v>
      </c>
      <c r="C198" s="43" t="s">
        <v>256</v>
      </c>
      <c r="D198" s="14" t="s">
        <v>62</v>
      </c>
      <c r="E198" s="15">
        <v>1</v>
      </c>
      <c r="F198" s="16"/>
      <c r="G198" s="15"/>
      <c r="H198" s="17"/>
      <c r="I198" s="17"/>
      <c r="J198" s="18">
        <v>1.0379</v>
      </c>
      <c r="K198" s="15"/>
      <c r="L198" s="44">
        <v>2430</v>
      </c>
      <c r="M198" s="42">
        <v>2265.15</v>
      </c>
      <c r="N198" s="41">
        <v>2045.83</v>
      </c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20">
        <f t="shared" si="9"/>
        <v>3</v>
      </c>
      <c r="AB198" s="21">
        <f t="shared" si="10"/>
        <v>2247</v>
      </c>
      <c r="AC198" s="21">
        <f t="shared" si="11"/>
        <v>2247</v>
      </c>
      <c r="AD198" s="22">
        <f t="shared" si="12"/>
        <v>8.5771035400222413</v>
      </c>
    </row>
    <row r="199" spans="1:30" ht="25.5" x14ac:dyDescent="0.25">
      <c r="A199" s="13">
        <v>182</v>
      </c>
      <c r="B199" s="46" t="s">
        <v>519</v>
      </c>
      <c r="C199" s="43" t="s">
        <v>257</v>
      </c>
      <c r="D199" s="14" t="s">
        <v>62</v>
      </c>
      <c r="E199" s="15">
        <v>1</v>
      </c>
      <c r="F199" s="16"/>
      <c r="G199" s="15"/>
      <c r="H199" s="17"/>
      <c r="I199" s="17"/>
      <c r="J199" s="18">
        <v>1.0379</v>
      </c>
      <c r="K199" s="15"/>
      <c r="L199" s="44">
        <v>4760</v>
      </c>
      <c r="M199" s="42">
        <v>4438.38</v>
      </c>
      <c r="N199" s="41">
        <v>3980.83</v>
      </c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20">
        <f t="shared" si="9"/>
        <v>3</v>
      </c>
      <c r="AB199" s="21">
        <f t="shared" si="10"/>
        <v>4393.07</v>
      </c>
      <c r="AC199" s="21">
        <f t="shared" si="11"/>
        <v>4393.07</v>
      </c>
      <c r="AD199" s="22">
        <f t="shared" si="12"/>
        <v>8.9130414696388875</v>
      </c>
    </row>
    <row r="200" spans="1:30" ht="15.75" x14ac:dyDescent="0.25">
      <c r="A200" s="13">
        <v>183</v>
      </c>
      <c r="B200" s="46" t="s">
        <v>520</v>
      </c>
      <c r="C200" s="43" t="s">
        <v>258</v>
      </c>
      <c r="D200" s="14" t="s">
        <v>62</v>
      </c>
      <c r="E200" s="15">
        <v>1</v>
      </c>
      <c r="F200" s="16"/>
      <c r="G200" s="15"/>
      <c r="H200" s="17"/>
      <c r="I200" s="17"/>
      <c r="J200" s="18">
        <v>1.0379</v>
      </c>
      <c r="K200" s="15"/>
      <c r="L200" s="44">
        <v>90</v>
      </c>
      <c r="M200" s="42">
        <v>82.39</v>
      </c>
      <c r="N200" s="41">
        <v>78.75</v>
      </c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20">
        <f t="shared" si="9"/>
        <v>3</v>
      </c>
      <c r="AB200" s="21">
        <f t="shared" si="10"/>
        <v>83.72</v>
      </c>
      <c r="AC200" s="21">
        <f t="shared" si="11"/>
        <v>83.72</v>
      </c>
      <c r="AD200" s="22">
        <f t="shared" si="12"/>
        <v>6.8568566262980415</v>
      </c>
    </row>
    <row r="201" spans="1:30" ht="15.75" x14ac:dyDescent="0.25">
      <c r="A201" s="13">
        <v>184</v>
      </c>
      <c r="B201" s="46" t="s">
        <v>521</v>
      </c>
      <c r="C201" s="43" t="s">
        <v>259</v>
      </c>
      <c r="D201" s="14" t="s">
        <v>62</v>
      </c>
      <c r="E201" s="15">
        <v>1</v>
      </c>
      <c r="F201" s="16"/>
      <c r="G201" s="15"/>
      <c r="H201" s="17"/>
      <c r="I201" s="17"/>
      <c r="J201" s="18">
        <v>1.0379</v>
      </c>
      <c r="K201" s="15"/>
      <c r="L201" s="44">
        <v>365</v>
      </c>
      <c r="M201" s="42">
        <v>339.08</v>
      </c>
      <c r="N201" s="41">
        <v>304.58</v>
      </c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20">
        <f t="shared" si="9"/>
        <v>3</v>
      </c>
      <c r="AB201" s="21">
        <f t="shared" si="10"/>
        <v>336.22</v>
      </c>
      <c r="AC201" s="21">
        <f t="shared" si="11"/>
        <v>336.22</v>
      </c>
      <c r="AD201" s="22">
        <f t="shared" si="12"/>
        <v>9.0153364480177558</v>
      </c>
    </row>
    <row r="202" spans="1:30" ht="25.5" x14ac:dyDescent="0.25">
      <c r="A202" s="13">
        <v>185</v>
      </c>
      <c r="B202" s="46" t="s">
        <v>522</v>
      </c>
      <c r="C202" s="43" t="s">
        <v>260</v>
      </c>
      <c r="D202" s="14" t="s">
        <v>62</v>
      </c>
      <c r="E202" s="15">
        <v>1</v>
      </c>
      <c r="F202" s="16"/>
      <c r="G202" s="15"/>
      <c r="H202" s="17"/>
      <c r="I202" s="17"/>
      <c r="J202" s="18">
        <v>1.0379</v>
      </c>
      <c r="K202" s="15"/>
      <c r="L202" s="44"/>
      <c r="M202" s="42">
        <v>914.47</v>
      </c>
      <c r="N202" s="41">
        <v>837.5</v>
      </c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20">
        <f t="shared" si="9"/>
        <v>2</v>
      </c>
      <c r="AB202" s="21">
        <f t="shared" si="10"/>
        <v>875.99</v>
      </c>
      <c r="AC202" s="21">
        <f t="shared" si="11"/>
        <v>875.99</v>
      </c>
      <c r="AD202" s="22">
        <f t="shared" si="12"/>
        <v>6.2130856457183965</v>
      </c>
    </row>
    <row r="203" spans="1:30" ht="15.75" x14ac:dyDescent="0.25">
      <c r="A203" s="13">
        <v>186</v>
      </c>
      <c r="B203" s="46" t="s">
        <v>523</v>
      </c>
      <c r="C203" s="43" t="s">
        <v>261</v>
      </c>
      <c r="D203" s="14" t="s">
        <v>62</v>
      </c>
      <c r="E203" s="15">
        <v>1</v>
      </c>
      <c r="F203" s="16"/>
      <c r="G203" s="15"/>
      <c r="H203" s="17"/>
      <c r="I203" s="17"/>
      <c r="J203" s="18">
        <v>1.0379</v>
      </c>
      <c r="K203" s="15"/>
      <c r="L203" s="44">
        <v>98</v>
      </c>
      <c r="M203" s="42">
        <v>90.62</v>
      </c>
      <c r="N203" s="41">
        <v>83.33</v>
      </c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20">
        <f t="shared" si="9"/>
        <v>3</v>
      </c>
      <c r="AB203" s="21">
        <f t="shared" si="10"/>
        <v>90.65</v>
      </c>
      <c r="AC203" s="21">
        <f t="shared" si="11"/>
        <v>90.65</v>
      </c>
      <c r="AD203" s="22">
        <f t="shared" si="12"/>
        <v>8.0916117067022864</v>
      </c>
    </row>
    <row r="204" spans="1:30" ht="15.75" x14ac:dyDescent="0.25">
      <c r="A204" s="13">
        <v>187</v>
      </c>
      <c r="B204" s="46" t="s">
        <v>524</v>
      </c>
      <c r="C204" s="43" t="s">
        <v>262</v>
      </c>
      <c r="D204" s="14" t="s">
        <v>62</v>
      </c>
      <c r="E204" s="15">
        <v>1</v>
      </c>
      <c r="F204" s="16"/>
      <c r="G204" s="15"/>
      <c r="H204" s="17"/>
      <c r="I204" s="17"/>
      <c r="J204" s="18">
        <v>1.0379</v>
      </c>
      <c r="K204" s="15"/>
      <c r="L204" s="44">
        <v>156</v>
      </c>
      <c r="M204" s="42">
        <v>144.82</v>
      </c>
      <c r="N204" s="41">
        <v>135.41999999999999</v>
      </c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20">
        <f t="shared" si="9"/>
        <v>3</v>
      </c>
      <c r="AB204" s="21">
        <f t="shared" si="10"/>
        <v>145.42000000000002</v>
      </c>
      <c r="AC204" s="21">
        <f t="shared" si="11"/>
        <v>145.42000000000002</v>
      </c>
      <c r="AD204" s="22">
        <f t="shared" si="12"/>
        <v>7.0848725209668562</v>
      </c>
    </row>
    <row r="205" spans="1:30" ht="25.5" x14ac:dyDescent="0.25">
      <c r="A205" s="13">
        <v>188</v>
      </c>
      <c r="B205" s="46" t="s">
        <v>525</v>
      </c>
      <c r="C205" s="43" t="s">
        <v>263</v>
      </c>
      <c r="D205" s="14" t="s">
        <v>62</v>
      </c>
      <c r="E205" s="15">
        <v>1</v>
      </c>
      <c r="F205" s="16"/>
      <c r="G205" s="15"/>
      <c r="H205" s="17"/>
      <c r="I205" s="17"/>
      <c r="J205" s="18">
        <v>1.0379</v>
      </c>
      <c r="K205" s="15"/>
      <c r="L205" s="44">
        <v>1010</v>
      </c>
      <c r="M205" s="42">
        <v>943.53</v>
      </c>
      <c r="N205" s="41">
        <v>845.83</v>
      </c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20">
        <f t="shared" si="9"/>
        <v>3</v>
      </c>
      <c r="AB205" s="21">
        <f t="shared" si="10"/>
        <v>933.12</v>
      </c>
      <c r="AC205" s="21">
        <f t="shared" si="11"/>
        <v>933.12</v>
      </c>
      <c r="AD205" s="22">
        <f t="shared" si="12"/>
        <v>8.8497287196991437</v>
      </c>
    </row>
    <row r="206" spans="1:30" ht="15.75" x14ac:dyDescent="0.25">
      <c r="A206" s="13">
        <v>189</v>
      </c>
      <c r="B206" s="46" t="s">
        <v>526</v>
      </c>
      <c r="C206" s="43" t="s">
        <v>264</v>
      </c>
      <c r="D206" s="14" t="s">
        <v>62</v>
      </c>
      <c r="E206" s="15">
        <v>1</v>
      </c>
      <c r="F206" s="16"/>
      <c r="G206" s="15"/>
      <c r="H206" s="17"/>
      <c r="I206" s="17"/>
      <c r="J206" s="18">
        <v>1.0379</v>
      </c>
      <c r="K206" s="15"/>
      <c r="L206" s="44">
        <v>323</v>
      </c>
      <c r="M206" s="42">
        <v>301.36</v>
      </c>
      <c r="N206" s="41">
        <v>277.92</v>
      </c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20">
        <f t="shared" si="9"/>
        <v>3</v>
      </c>
      <c r="AB206" s="21">
        <f t="shared" si="10"/>
        <v>300.76</v>
      </c>
      <c r="AC206" s="21">
        <f t="shared" si="11"/>
        <v>300.76</v>
      </c>
      <c r="AD206" s="22">
        <f t="shared" si="12"/>
        <v>7.49633879396381</v>
      </c>
    </row>
    <row r="207" spans="1:30" ht="25.5" x14ac:dyDescent="0.25">
      <c r="A207" s="13">
        <v>190</v>
      </c>
      <c r="B207" s="46" t="s">
        <v>527</v>
      </c>
      <c r="C207" s="43" t="s">
        <v>265</v>
      </c>
      <c r="D207" s="14" t="s">
        <v>62</v>
      </c>
      <c r="E207" s="15">
        <v>1</v>
      </c>
      <c r="F207" s="16"/>
      <c r="G207" s="15"/>
      <c r="H207" s="17"/>
      <c r="I207" s="17"/>
      <c r="J207" s="18">
        <v>1.0379</v>
      </c>
      <c r="K207" s="15"/>
      <c r="L207" s="44">
        <v>385</v>
      </c>
      <c r="M207" s="42">
        <v>358.16</v>
      </c>
      <c r="N207" s="41">
        <v>330.83</v>
      </c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20">
        <f t="shared" si="9"/>
        <v>3</v>
      </c>
      <c r="AB207" s="21">
        <f t="shared" si="10"/>
        <v>358</v>
      </c>
      <c r="AC207" s="21">
        <f t="shared" si="11"/>
        <v>358</v>
      </c>
      <c r="AD207" s="22">
        <f t="shared" si="12"/>
        <v>7.5657456311080855</v>
      </c>
    </row>
    <row r="208" spans="1:30" ht="25.5" x14ac:dyDescent="0.25">
      <c r="A208" s="13">
        <v>191</v>
      </c>
      <c r="B208" s="46" t="s">
        <v>528</v>
      </c>
      <c r="C208" s="43" t="s">
        <v>266</v>
      </c>
      <c r="D208" s="14" t="s">
        <v>62</v>
      </c>
      <c r="E208" s="15">
        <v>1</v>
      </c>
      <c r="F208" s="16"/>
      <c r="G208" s="15"/>
      <c r="H208" s="17"/>
      <c r="I208" s="17"/>
      <c r="J208" s="18">
        <v>1.0379</v>
      </c>
      <c r="K208" s="15"/>
      <c r="L208" s="44">
        <v>1370</v>
      </c>
      <c r="M208" s="42">
        <v>1276.53</v>
      </c>
      <c r="N208" s="41">
        <v>1168.33</v>
      </c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20">
        <f t="shared" si="9"/>
        <v>3</v>
      </c>
      <c r="AB208" s="21">
        <f t="shared" si="10"/>
        <v>1271.6200000000001</v>
      </c>
      <c r="AC208" s="21">
        <f t="shared" si="11"/>
        <v>1271.6200000000001</v>
      </c>
      <c r="AD208" s="22">
        <f t="shared" si="12"/>
        <v>7.9366962549957414</v>
      </c>
    </row>
    <row r="209" spans="1:30" ht="25.5" x14ac:dyDescent="0.25">
      <c r="A209" s="13">
        <v>192</v>
      </c>
      <c r="B209" s="46" t="s">
        <v>529</v>
      </c>
      <c r="C209" s="43" t="s">
        <v>267</v>
      </c>
      <c r="D209" s="14" t="s">
        <v>62</v>
      </c>
      <c r="E209" s="15">
        <v>1</v>
      </c>
      <c r="F209" s="16"/>
      <c r="G209" s="15"/>
      <c r="H209" s="17"/>
      <c r="I209" s="17"/>
      <c r="J209" s="18">
        <v>1.0379</v>
      </c>
      <c r="K209" s="15"/>
      <c r="L209" s="44">
        <v>320</v>
      </c>
      <c r="M209" s="42">
        <v>297.45</v>
      </c>
      <c r="N209" s="41">
        <v>277.08</v>
      </c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20">
        <f t="shared" ref="AA209:AA269" si="13">COUNTIF(K209:Z209,"&gt;0")</f>
        <v>3</v>
      </c>
      <c r="AB209" s="21">
        <f t="shared" ref="AB209:AB269" si="14">CEILING(SUM(K209:Z209)/COUNTIF(K209:Z209,"&gt;0"),0.01)</f>
        <v>298.18</v>
      </c>
      <c r="AC209" s="21">
        <f t="shared" ref="AC209:AC269" si="15">AB209*E209</f>
        <v>298.18</v>
      </c>
      <c r="AD209" s="22">
        <f t="shared" ref="AD209:AD269" si="16">STDEV(K209:Z209)/AB209*100</f>
        <v>7.2000889602254468</v>
      </c>
    </row>
    <row r="210" spans="1:30" ht="15.75" x14ac:dyDescent="0.25">
      <c r="A210" s="13">
        <v>193</v>
      </c>
      <c r="B210" s="46" t="s">
        <v>530</v>
      </c>
      <c r="C210" s="43" t="s">
        <v>268</v>
      </c>
      <c r="D210" s="14" t="s">
        <v>62</v>
      </c>
      <c r="E210" s="15">
        <v>1</v>
      </c>
      <c r="F210" s="16"/>
      <c r="G210" s="15"/>
      <c r="H210" s="17"/>
      <c r="I210" s="17"/>
      <c r="J210" s="18">
        <v>1.0379</v>
      </c>
      <c r="K210" s="15"/>
      <c r="L210" s="44">
        <v>1010</v>
      </c>
      <c r="M210" s="42">
        <v>940.06</v>
      </c>
      <c r="N210" s="41">
        <v>865</v>
      </c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20">
        <f t="shared" si="13"/>
        <v>3</v>
      </c>
      <c r="AB210" s="21">
        <f t="shared" si="14"/>
        <v>938.36</v>
      </c>
      <c r="AC210" s="21">
        <f t="shared" si="15"/>
        <v>938.36</v>
      </c>
      <c r="AD210" s="22">
        <f t="shared" si="16"/>
        <v>7.7278511639557141</v>
      </c>
    </row>
    <row r="211" spans="1:30" ht="15.75" x14ac:dyDescent="0.25">
      <c r="A211" s="13">
        <v>194</v>
      </c>
      <c r="B211" s="46" t="s">
        <v>531</v>
      </c>
      <c r="C211" s="43" t="s">
        <v>269</v>
      </c>
      <c r="D211" s="14" t="s">
        <v>62</v>
      </c>
      <c r="E211" s="15">
        <v>1</v>
      </c>
      <c r="F211" s="16"/>
      <c r="G211" s="15"/>
      <c r="H211" s="17"/>
      <c r="I211" s="17"/>
      <c r="J211" s="18">
        <v>1.0379</v>
      </c>
      <c r="K211" s="15"/>
      <c r="L211" s="44">
        <v>550</v>
      </c>
      <c r="M211" s="42">
        <v>512.52</v>
      </c>
      <c r="N211" s="41">
        <v>472.08</v>
      </c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20">
        <f t="shared" si="13"/>
        <v>3</v>
      </c>
      <c r="AB211" s="21">
        <f t="shared" si="14"/>
        <v>511.54</v>
      </c>
      <c r="AC211" s="21">
        <f t="shared" si="15"/>
        <v>511.54</v>
      </c>
      <c r="AD211" s="22">
        <f t="shared" si="16"/>
        <v>7.618049256707625</v>
      </c>
    </row>
    <row r="212" spans="1:30" ht="25.5" x14ac:dyDescent="0.25">
      <c r="A212" s="13">
        <v>195</v>
      </c>
      <c r="B212" s="46" t="s">
        <v>532</v>
      </c>
      <c r="C212" s="43" t="s">
        <v>270</v>
      </c>
      <c r="D212" s="14" t="s">
        <v>62</v>
      </c>
      <c r="E212" s="15">
        <v>1</v>
      </c>
      <c r="F212" s="16"/>
      <c r="G212" s="15"/>
      <c r="H212" s="17"/>
      <c r="I212" s="17"/>
      <c r="J212" s="18">
        <v>1.0379</v>
      </c>
      <c r="K212" s="15"/>
      <c r="L212" s="44">
        <v>12</v>
      </c>
      <c r="M212" s="42">
        <v>10.41</v>
      </c>
      <c r="N212" s="41">
        <v>9.58</v>
      </c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20">
        <f t="shared" si="13"/>
        <v>3</v>
      </c>
      <c r="AB212" s="21">
        <f t="shared" si="14"/>
        <v>10.67</v>
      </c>
      <c r="AC212" s="21">
        <f t="shared" si="15"/>
        <v>10.67</v>
      </c>
      <c r="AD212" s="22">
        <f t="shared" si="16"/>
        <v>11.525107473558867</v>
      </c>
    </row>
    <row r="213" spans="1:30" ht="25.5" x14ac:dyDescent="0.25">
      <c r="A213" s="13">
        <v>196</v>
      </c>
      <c r="B213" s="46" t="s">
        <v>533</v>
      </c>
      <c r="C213" s="43" t="s">
        <v>271</v>
      </c>
      <c r="D213" s="14" t="s">
        <v>62</v>
      </c>
      <c r="E213" s="15">
        <v>1</v>
      </c>
      <c r="F213" s="16"/>
      <c r="G213" s="15"/>
      <c r="H213" s="17"/>
      <c r="I213" s="17"/>
      <c r="J213" s="18">
        <v>1.0379</v>
      </c>
      <c r="K213" s="15"/>
      <c r="L213" s="44">
        <v>11400</v>
      </c>
      <c r="M213" s="42">
        <v>10628.53</v>
      </c>
      <c r="N213" s="41">
        <v>9775</v>
      </c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20">
        <f t="shared" si="13"/>
        <v>3</v>
      </c>
      <c r="AB213" s="21">
        <f t="shared" si="14"/>
        <v>10601.18</v>
      </c>
      <c r="AC213" s="21">
        <f t="shared" si="15"/>
        <v>10601.18</v>
      </c>
      <c r="AD213" s="22">
        <f t="shared" si="16"/>
        <v>7.6674978819305171</v>
      </c>
    </row>
    <row r="214" spans="1:30" ht="25.5" x14ac:dyDescent="0.25">
      <c r="A214" s="13">
        <v>197</v>
      </c>
      <c r="B214" s="46" t="s">
        <v>534</v>
      </c>
      <c r="C214" s="43" t="s">
        <v>272</v>
      </c>
      <c r="D214" s="14" t="s">
        <v>62</v>
      </c>
      <c r="E214" s="15">
        <v>1</v>
      </c>
      <c r="F214" s="16"/>
      <c r="G214" s="15"/>
      <c r="H214" s="17"/>
      <c r="I214" s="17"/>
      <c r="J214" s="18">
        <v>1.0379</v>
      </c>
      <c r="K214" s="15"/>
      <c r="L214" s="44">
        <v>233</v>
      </c>
      <c r="M214" s="42">
        <v>217.67</v>
      </c>
      <c r="N214" s="41">
        <v>206.25</v>
      </c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20">
        <f t="shared" si="13"/>
        <v>3</v>
      </c>
      <c r="AB214" s="21">
        <f t="shared" si="14"/>
        <v>218.98000000000002</v>
      </c>
      <c r="AC214" s="21">
        <f t="shared" si="15"/>
        <v>218.98000000000002</v>
      </c>
      <c r="AD214" s="22">
        <f t="shared" si="16"/>
        <v>6.1295743834074541</v>
      </c>
    </row>
    <row r="215" spans="1:30" ht="15.75" x14ac:dyDescent="0.25">
      <c r="A215" s="13">
        <v>198</v>
      </c>
      <c r="B215" s="46" t="s">
        <v>535</v>
      </c>
      <c r="C215" s="43" t="s">
        <v>273</v>
      </c>
      <c r="D215" s="14" t="s">
        <v>62</v>
      </c>
      <c r="E215" s="15">
        <v>1</v>
      </c>
      <c r="F215" s="16"/>
      <c r="G215" s="15"/>
      <c r="H215" s="17"/>
      <c r="I215" s="17"/>
      <c r="J215" s="18">
        <v>1.0379</v>
      </c>
      <c r="K215" s="15"/>
      <c r="L215" s="44">
        <v>1970</v>
      </c>
      <c r="M215" s="42">
        <v>1836.75</v>
      </c>
      <c r="N215" s="41">
        <v>1717.08</v>
      </c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20">
        <f t="shared" si="13"/>
        <v>3</v>
      </c>
      <c r="AB215" s="21">
        <f t="shared" si="14"/>
        <v>1841.28</v>
      </c>
      <c r="AC215" s="21">
        <f t="shared" si="15"/>
        <v>1841.28</v>
      </c>
      <c r="AD215" s="22">
        <f t="shared" si="16"/>
        <v>6.8713475320099944</v>
      </c>
    </row>
    <row r="216" spans="1:30" ht="15.75" x14ac:dyDescent="0.25">
      <c r="A216" s="13">
        <v>199</v>
      </c>
      <c r="B216" s="46" t="s">
        <v>536</v>
      </c>
      <c r="C216" s="43" t="s">
        <v>274</v>
      </c>
      <c r="D216" s="14" t="s">
        <v>62</v>
      </c>
      <c r="E216" s="15">
        <v>1</v>
      </c>
      <c r="F216" s="16"/>
      <c r="G216" s="15"/>
      <c r="H216" s="17"/>
      <c r="I216" s="17"/>
      <c r="J216" s="18">
        <v>1.0379</v>
      </c>
      <c r="K216" s="15"/>
      <c r="L216" s="44">
        <v>2875</v>
      </c>
      <c r="M216" s="42">
        <v>2677.08</v>
      </c>
      <c r="N216" s="41">
        <v>2518.75</v>
      </c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20">
        <f t="shared" si="13"/>
        <v>3</v>
      </c>
      <c r="AB216" s="21">
        <f t="shared" si="14"/>
        <v>2690.28</v>
      </c>
      <c r="AC216" s="21">
        <f t="shared" si="15"/>
        <v>2690.28</v>
      </c>
      <c r="AD216" s="22">
        <f t="shared" si="16"/>
        <v>6.6346722000355811</v>
      </c>
    </row>
    <row r="217" spans="1:30" ht="15.75" x14ac:dyDescent="0.25">
      <c r="A217" s="13">
        <v>200</v>
      </c>
      <c r="B217" s="46" t="s">
        <v>537</v>
      </c>
      <c r="C217" s="43" t="s">
        <v>275</v>
      </c>
      <c r="D217" s="14" t="s">
        <v>62</v>
      </c>
      <c r="E217" s="15">
        <v>1</v>
      </c>
      <c r="F217" s="16"/>
      <c r="G217" s="15"/>
      <c r="H217" s="17"/>
      <c r="I217" s="17"/>
      <c r="J217" s="18">
        <v>1.0379</v>
      </c>
      <c r="K217" s="15"/>
      <c r="L217" s="44">
        <v>2159</v>
      </c>
      <c r="M217" s="42">
        <v>2010.63</v>
      </c>
      <c r="N217" s="41">
        <v>1900.42</v>
      </c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20">
        <f t="shared" si="13"/>
        <v>3</v>
      </c>
      <c r="AB217" s="21">
        <f t="shared" si="14"/>
        <v>2023.3500000000001</v>
      </c>
      <c r="AC217" s="21">
        <f t="shared" si="15"/>
        <v>2023.3500000000001</v>
      </c>
      <c r="AD217" s="22">
        <f t="shared" si="16"/>
        <v>6.4130496737214813</v>
      </c>
    </row>
    <row r="218" spans="1:30" ht="25.5" x14ac:dyDescent="0.25">
      <c r="A218" s="13">
        <v>201</v>
      </c>
      <c r="B218" s="46" t="s">
        <v>538</v>
      </c>
      <c r="C218" s="43" t="s">
        <v>276</v>
      </c>
      <c r="D218" s="14" t="s">
        <v>62</v>
      </c>
      <c r="E218" s="15">
        <v>1</v>
      </c>
      <c r="F218" s="16"/>
      <c r="G218" s="15"/>
      <c r="H218" s="17"/>
      <c r="I218" s="17"/>
      <c r="J218" s="18">
        <v>1.0379</v>
      </c>
      <c r="K218" s="15"/>
      <c r="L218" s="44">
        <v>46</v>
      </c>
      <c r="M218" s="42">
        <v>42.49</v>
      </c>
      <c r="N218" s="41">
        <v>41.25</v>
      </c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20">
        <f t="shared" si="13"/>
        <v>3</v>
      </c>
      <c r="AB218" s="21">
        <f t="shared" si="14"/>
        <v>43.25</v>
      </c>
      <c r="AC218" s="21">
        <f t="shared" si="15"/>
        <v>43.25</v>
      </c>
      <c r="AD218" s="22">
        <f t="shared" si="16"/>
        <v>5.6965173727931022</v>
      </c>
    </row>
    <row r="219" spans="1:30" ht="15.75" x14ac:dyDescent="0.25">
      <c r="A219" s="13">
        <v>202</v>
      </c>
      <c r="B219" s="46" t="s">
        <v>539</v>
      </c>
      <c r="C219" s="43" t="s">
        <v>277</v>
      </c>
      <c r="D219" s="14" t="s">
        <v>62</v>
      </c>
      <c r="E219" s="15">
        <v>1</v>
      </c>
      <c r="F219" s="16"/>
      <c r="G219" s="15"/>
      <c r="H219" s="17"/>
      <c r="I219" s="17"/>
      <c r="J219" s="18">
        <v>1.0379</v>
      </c>
      <c r="K219" s="15"/>
      <c r="L219" s="44">
        <v>946</v>
      </c>
      <c r="M219" s="42">
        <v>881.09</v>
      </c>
      <c r="N219" s="41">
        <v>824.58</v>
      </c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20">
        <f t="shared" si="13"/>
        <v>3</v>
      </c>
      <c r="AB219" s="21">
        <f t="shared" si="14"/>
        <v>883.89</v>
      </c>
      <c r="AC219" s="21">
        <f t="shared" si="15"/>
        <v>883.89</v>
      </c>
      <c r="AD219" s="22">
        <f t="shared" si="16"/>
        <v>6.8739783964807648</v>
      </c>
    </row>
    <row r="220" spans="1:30" ht="25.5" x14ac:dyDescent="0.25">
      <c r="A220" s="13">
        <v>203</v>
      </c>
      <c r="B220" s="46" t="s">
        <v>540</v>
      </c>
      <c r="C220" s="43" t="s">
        <v>278</v>
      </c>
      <c r="D220" s="14" t="s">
        <v>62</v>
      </c>
      <c r="E220" s="15">
        <v>1</v>
      </c>
      <c r="F220" s="16"/>
      <c r="G220" s="15"/>
      <c r="H220" s="17"/>
      <c r="I220" s="17"/>
      <c r="J220" s="18">
        <v>1.0379</v>
      </c>
      <c r="K220" s="15"/>
      <c r="L220" s="44">
        <v>1456</v>
      </c>
      <c r="M220" s="42">
        <v>1355.45</v>
      </c>
      <c r="N220" s="41">
        <v>1250</v>
      </c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20">
        <f t="shared" si="13"/>
        <v>3</v>
      </c>
      <c r="AB220" s="21">
        <f t="shared" si="14"/>
        <v>1353.82</v>
      </c>
      <c r="AC220" s="21">
        <f t="shared" si="15"/>
        <v>1353.82</v>
      </c>
      <c r="AD220" s="22">
        <f t="shared" si="16"/>
        <v>7.6088189216633308</v>
      </c>
    </row>
    <row r="221" spans="1:30" ht="15.75" x14ac:dyDescent="0.25">
      <c r="A221" s="13">
        <v>204</v>
      </c>
      <c r="B221" s="46" t="s">
        <v>541</v>
      </c>
      <c r="C221" s="43" t="s">
        <v>279</v>
      </c>
      <c r="D221" s="14" t="s">
        <v>62</v>
      </c>
      <c r="E221" s="15">
        <v>1</v>
      </c>
      <c r="F221" s="16"/>
      <c r="G221" s="15"/>
      <c r="H221" s="17"/>
      <c r="I221" s="17"/>
      <c r="J221" s="18">
        <v>1.0379</v>
      </c>
      <c r="K221" s="15"/>
      <c r="L221" s="44">
        <v>2026</v>
      </c>
      <c r="M221" s="42">
        <v>1887.05</v>
      </c>
      <c r="N221" s="41">
        <v>1773.75</v>
      </c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20">
        <f t="shared" si="13"/>
        <v>3</v>
      </c>
      <c r="AB221" s="21">
        <f t="shared" si="14"/>
        <v>1895.6000000000001</v>
      </c>
      <c r="AC221" s="21">
        <f t="shared" si="15"/>
        <v>1895.6000000000001</v>
      </c>
      <c r="AD221" s="22">
        <f t="shared" si="16"/>
        <v>6.6650223875879782</v>
      </c>
    </row>
    <row r="222" spans="1:30" ht="25.5" x14ac:dyDescent="0.25">
      <c r="A222" s="13">
        <v>205</v>
      </c>
      <c r="B222" s="46" t="s">
        <v>542</v>
      </c>
      <c r="C222" s="43" t="s">
        <v>280</v>
      </c>
      <c r="D222" s="14" t="s">
        <v>62</v>
      </c>
      <c r="E222" s="15">
        <v>1</v>
      </c>
      <c r="F222" s="16"/>
      <c r="G222" s="15"/>
      <c r="H222" s="17"/>
      <c r="I222" s="17"/>
      <c r="J222" s="18">
        <v>1.0379</v>
      </c>
      <c r="K222" s="15"/>
      <c r="L222" s="44">
        <v>618</v>
      </c>
      <c r="M222" s="42">
        <v>576.26</v>
      </c>
      <c r="N222" s="41">
        <v>546.25</v>
      </c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20">
        <f t="shared" si="13"/>
        <v>3</v>
      </c>
      <c r="AB222" s="21">
        <f t="shared" si="14"/>
        <v>580.16999999999996</v>
      </c>
      <c r="AC222" s="21">
        <f t="shared" si="15"/>
        <v>580.16999999999996</v>
      </c>
      <c r="AD222" s="22">
        <f t="shared" si="16"/>
        <v>6.2110160074951164</v>
      </c>
    </row>
    <row r="223" spans="1:30" ht="15.75" x14ac:dyDescent="0.25">
      <c r="A223" s="13">
        <v>206</v>
      </c>
      <c r="B223" s="46" t="s">
        <v>543</v>
      </c>
      <c r="C223" s="43" t="s">
        <v>281</v>
      </c>
      <c r="D223" s="14" t="s">
        <v>62</v>
      </c>
      <c r="E223" s="15">
        <v>1</v>
      </c>
      <c r="F223" s="16"/>
      <c r="G223" s="15"/>
      <c r="H223" s="17"/>
      <c r="I223" s="17"/>
      <c r="J223" s="18">
        <v>1.0379</v>
      </c>
      <c r="K223" s="15"/>
      <c r="L223" s="44">
        <v>12245</v>
      </c>
      <c r="M223" s="42">
        <v>11403.82</v>
      </c>
      <c r="N223" s="41">
        <v>10443.75</v>
      </c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20">
        <f t="shared" si="13"/>
        <v>3</v>
      </c>
      <c r="AB223" s="21">
        <f t="shared" si="14"/>
        <v>11364.19</v>
      </c>
      <c r="AC223" s="21">
        <f t="shared" si="15"/>
        <v>11364.19</v>
      </c>
      <c r="AD223" s="22">
        <f t="shared" si="16"/>
        <v>7.9308661595416359</v>
      </c>
    </row>
    <row r="224" spans="1:30" ht="25.5" x14ac:dyDescent="0.25">
      <c r="A224" s="13">
        <v>207</v>
      </c>
      <c r="B224" s="46" t="s">
        <v>544</v>
      </c>
      <c r="C224" s="43" t="s">
        <v>282</v>
      </c>
      <c r="D224" s="14" t="s">
        <v>62</v>
      </c>
      <c r="E224" s="15">
        <v>1</v>
      </c>
      <c r="F224" s="16"/>
      <c r="G224" s="15"/>
      <c r="H224" s="17"/>
      <c r="I224" s="17"/>
      <c r="J224" s="18">
        <v>1.0379</v>
      </c>
      <c r="K224" s="15"/>
      <c r="L224" s="44">
        <v>1190</v>
      </c>
      <c r="M224" s="42">
        <v>1107.43</v>
      </c>
      <c r="N224" s="41">
        <v>1027.92</v>
      </c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20">
        <f t="shared" si="13"/>
        <v>3</v>
      </c>
      <c r="AB224" s="21">
        <f t="shared" si="14"/>
        <v>1108.45</v>
      </c>
      <c r="AC224" s="21">
        <f t="shared" si="15"/>
        <v>1108.45</v>
      </c>
      <c r="AD224" s="22">
        <f t="shared" si="16"/>
        <v>7.3115444220532</v>
      </c>
    </row>
    <row r="225" spans="1:30" ht="15.75" x14ac:dyDescent="0.25">
      <c r="A225" s="13">
        <v>208</v>
      </c>
      <c r="B225" s="46" t="s">
        <v>545</v>
      </c>
      <c r="C225" s="43" t="s">
        <v>283</v>
      </c>
      <c r="D225" s="14" t="s">
        <v>62</v>
      </c>
      <c r="E225" s="15">
        <v>1</v>
      </c>
      <c r="F225" s="16"/>
      <c r="G225" s="15"/>
      <c r="H225" s="17"/>
      <c r="I225" s="17"/>
      <c r="J225" s="18">
        <v>1.0379</v>
      </c>
      <c r="K225" s="15"/>
      <c r="L225" s="44">
        <v>35.5</v>
      </c>
      <c r="M225" s="42">
        <v>32.950000000000003</v>
      </c>
      <c r="N225" s="41">
        <v>31.25</v>
      </c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20">
        <f t="shared" si="13"/>
        <v>3</v>
      </c>
      <c r="AB225" s="21">
        <f t="shared" si="14"/>
        <v>33.24</v>
      </c>
      <c r="AC225" s="21">
        <f t="shared" si="15"/>
        <v>33.24</v>
      </c>
      <c r="AD225" s="22">
        <f t="shared" si="16"/>
        <v>6.4353783293021829</v>
      </c>
    </row>
    <row r="226" spans="1:30" ht="15.75" x14ac:dyDescent="0.25">
      <c r="A226" s="13">
        <v>209</v>
      </c>
      <c r="B226" s="46" t="s">
        <v>546</v>
      </c>
      <c r="C226" s="43" t="s">
        <v>284</v>
      </c>
      <c r="D226" s="14" t="s">
        <v>62</v>
      </c>
      <c r="E226" s="15">
        <v>1</v>
      </c>
      <c r="F226" s="16"/>
      <c r="G226" s="15"/>
      <c r="H226" s="17"/>
      <c r="I226" s="17"/>
      <c r="J226" s="18">
        <v>1.0379</v>
      </c>
      <c r="K226" s="15"/>
      <c r="L226" s="44">
        <v>73</v>
      </c>
      <c r="M226" s="42">
        <v>68.08</v>
      </c>
      <c r="N226" s="41">
        <v>64.58</v>
      </c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20">
        <f t="shared" si="13"/>
        <v>3</v>
      </c>
      <c r="AB226" s="21">
        <f t="shared" si="14"/>
        <v>68.56</v>
      </c>
      <c r="AC226" s="21">
        <f t="shared" si="15"/>
        <v>68.56</v>
      </c>
      <c r="AD226" s="22">
        <f t="shared" si="16"/>
        <v>6.1696461150697361</v>
      </c>
    </row>
    <row r="227" spans="1:30" ht="25.5" x14ac:dyDescent="0.25">
      <c r="A227" s="13">
        <v>210</v>
      </c>
      <c r="B227" s="46" t="s">
        <v>547</v>
      </c>
      <c r="C227" s="43" t="s">
        <v>285</v>
      </c>
      <c r="D227" s="14" t="s">
        <v>62</v>
      </c>
      <c r="E227" s="15">
        <v>1</v>
      </c>
      <c r="F227" s="16"/>
      <c r="G227" s="15"/>
      <c r="H227" s="17"/>
      <c r="I227" s="17"/>
      <c r="J227" s="18">
        <v>1.0379</v>
      </c>
      <c r="K227" s="15"/>
      <c r="L227" s="44">
        <v>395</v>
      </c>
      <c r="M227" s="42">
        <v>368.56</v>
      </c>
      <c r="N227" s="41">
        <v>340</v>
      </c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20">
        <f t="shared" si="13"/>
        <v>3</v>
      </c>
      <c r="AB227" s="21">
        <f t="shared" si="14"/>
        <v>367.86</v>
      </c>
      <c r="AC227" s="21">
        <f t="shared" si="15"/>
        <v>367.86</v>
      </c>
      <c r="AD227" s="22">
        <f t="shared" si="16"/>
        <v>7.4775210281225553</v>
      </c>
    </row>
    <row r="228" spans="1:30" ht="15.75" x14ac:dyDescent="0.25">
      <c r="A228" s="13">
        <v>211</v>
      </c>
      <c r="B228" s="46" t="s">
        <v>548</v>
      </c>
      <c r="C228" s="43" t="s">
        <v>286</v>
      </c>
      <c r="D228" s="14" t="s">
        <v>62</v>
      </c>
      <c r="E228" s="15">
        <v>1</v>
      </c>
      <c r="F228" s="16"/>
      <c r="G228" s="15"/>
      <c r="H228" s="17"/>
      <c r="I228" s="17"/>
      <c r="J228" s="18">
        <v>1.0379</v>
      </c>
      <c r="K228" s="15"/>
      <c r="L228" s="44">
        <v>78</v>
      </c>
      <c r="M228" s="42">
        <v>73.28</v>
      </c>
      <c r="N228" s="41">
        <v>69.58</v>
      </c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20">
        <f t="shared" si="13"/>
        <v>3</v>
      </c>
      <c r="AB228" s="21">
        <f t="shared" si="14"/>
        <v>73.62</v>
      </c>
      <c r="AC228" s="21">
        <f t="shared" si="15"/>
        <v>73.62</v>
      </c>
      <c r="AD228" s="22">
        <f t="shared" si="16"/>
        <v>5.7325242469567588</v>
      </c>
    </row>
    <row r="229" spans="1:30" ht="25.5" x14ac:dyDescent="0.25">
      <c r="A229" s="13">
        <v>212</v>
      </c>
      <c r="B229" s="46" t="s">
        <v>549</v>
      </c>
      <c r="C229" s="43" t="s">
        <v>287</v>
      </c>
      <c r="D229" s="14" t="s">
        <v>62</v>
      </c>
      <c r="E229" s="15">
        <v>1</v>
      </c>
      <c r="F229" s="16"/>
      <c r="G229" s="15"/>
      <c r="H229" s="17"/>
      <c r="I229" s="17"/>
      <c r="J229" s="18">
        <v>1.0379</v>
      </c>
      <c r="K229" s="15"/>
      <c r="L229" s="44">
        <v>1870</v>
      </c>
      <c r="M229" s="42">
        <v>1741.36</v>
      </c>
      <c r="N229" s="41">
        <v>1638.75</v>
      </c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20">
        <f t="shared" si="13"/>
        <v>3</v>
      </c>
      <c r="AB229" s="21">
        <f t="shared" si="14"/>
        <v>1750.04</v>
      </c>
      <c r="AC229" s="21">
        <f t="shared" si="15"/>
        <v>1750.04</v>
      </c>
      <c r="AD229" s="22">
        <f t="shared" si="16"/>
        <v>6.620929169017602</v>
      </c>
    </row>
    <row r="230" spans="1:30" ht="25.5" x14ac:dyDescent="0.25">
      <c r="A230" s="13">
        <v>213</v>
      </c>
      <c r="B230" s="46" t="s">
        <v>550</v>
      </c>
      <c r="C230" s="43" t="s">
        <v>288</v>
      </c>
      <c r="D230" s="14" t="s">
        <v>62</v>
      </c>
      <c r="E230" s="15">
        <v>1</v>
      </c>
      <c r="F230" s="16"/>
      <c r="G230" s="15"/>
      <c r="H230" s="17"/>
      <c r="I230" s="17"/>
      <c r="J230" s="18">
        <v>1.0379</v>
      </c>
      <c r="K230" s="15"/>
      <c r="L230" s="44">
        <v>2870</v>
      </c>
      <c r="M230" s="42">
        <v>2671.88</v>
      </c>
      <c r="N230" s="41">
        <v>1686.25</v>
      </c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20">
        <f t="shared" si="13"/>
        <v>3</v>
      </c>
      <c r="AB230" s="21">
        <f t="shared" si="14"/>
        <v>2409.38</v>
      </c>
      <c r="AC230" s="21">
        <f t="shared" si="15"/>
        <v>2409.38</v>
      </c>
      <c r="AD230" s="22">
        <f t="shared" si="16"/>
        <v>26.315165971696537</v>
      </c>
    </row>
    <row r="231" spans="1:30" ht="15.75" x14ac:dyDescent="0.25">
      <c r="A231" s="13">
        <v>214</v>
      </c>
      <c r="B231" s="46" t="s">
        <v>551</v>
      </c>
      <c r="C231" s="43" t="s">
        <v>289</v>
      </c>
      <c r="D231" s="14" t="s">
        <v>62</v>
      </c>
      <c r="E231" s="15">
        <v>1</v>
      </c>
      <c r="F231" s="16"/>
      <c r="G231" s="15"/>
      <c r="H231" s="17"/>
      <c r="I231" s="17"/>
      <c r="J231" s="18">
        <v>1.0379</v>
      </c>
      <c r="K231" s="15"/>
      <c r="L231" s="44">
        <v>84</v>
      </c>
      <c r="M231" s="42">
        <v>86.72</v>
      </c>
      <c r="N231" s="41">
        <v>74.58</v>
      </c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20">
        <f t="shared" si="13"/>
        <v>3</v>
      </c>
      <c r="AB231" s="21">
        <f t="shared" si="14"/>
        <v>81.77</v>
      </c>
      <c r="AC231" s="21">
        <f t="shared" si="15"/>
        <v>81.77</v>
      </c>
      <c r="AD231" s="22">
        <f t="shared" si="16"/>
        <v>7.7909909704466012</v>
      </c>
    </row>
    <row r="232" spans="1:30" ht="15.75" x14ac:dyDescent="0.25">
      <c r="A232" s="13">
        <v>215</v>
      </c>
      <c r="B232" s="46" t="s">
        <v>552</v>
      </c>
      <c r="C232" s="43" t="s">
        <v>290</v>
      </c>
      <c r="D232" s="14" t="s">
        <v>62</v>
      </c>
      <c r="E232" s="15">
        <v>1</v>
      </c>
      <c r="F232" s="16"/>
      <c r="G232" s="15"/>
      <c r="H232" s="17"/>
      <c r="I232" s="17"/>
      <c r="J232" s="18">
        <v>1.0379</v>
      </c>
      <c r="K232" s="15"/>
      <c r="L232" s="44">
        <v>73</v>
      </c>
      <c r="M232" s="42">
        <v>75.45</v>
      </c>
      <c r="N232" s="41">
        <v>64.58</v>
      </c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20">
        <f t="shared" si="13"/>
        <v>3</v>
      </c>
      <c r="AB232" s="21">
        <f t="shared" si="14"/>
        <v>71.010000000000005</v>
      </c>
      <c r="AC232" s="21">
        <f t="shared" si="15"/>
        <v>71.010000000000005</v>
      </c>
      <c r="AD232" s="22">
        <f t="shared" si="16"/>
        <v>8.02942223786882</v>
      </c>
    </row>
    <row r="233" spans="1:30" ht="15.75" x14ac:dyDescent="0.25">
      <c r="A233" s="13">
        <v>216</v>
      </c>
      <c r="B233" s="46" t="s">
        <v>553</v>
      </c>
      <c r="C233" s="43" t="s">
        <v>291</v>
      </c>
      <c r="D233" s="14" t="s">
        <v>62</v>
      </c>
      <c r="E233" s="15">
        <v>1</v>
      </c>
      <c r="F233" s="16"/>
      <c r="G233" s="15"/>
      <c r="H233" s="17"/>
      <c r="I233" s="17"/>
      <c r="J233" s="18">
        <v>1.0379</v>
      </c>
      <c r="K233" s="15"/>
      <c r="L233" s="44">
        <v>74</v>
      </c>
      <c r="M233" s="42">
        <v>76.31</v>
      </c>
      <c r="N233" s="41">
        <v>64.58</v>
      </c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20">
        <f t="shared" si="13"/>
        <v>3</v>
      </c>
      <c r="AB233" s="21">
        <f t="shared" si="14"/>
        <v>71.63</v>
      </c>
      <c r="AC233" s="21">
        <f t="shared" si="15"/>
        <v>71.63</v>
      </c>
      <c r="AD233" s="22">
        <f t="shared" si="16"/>
        <v>8.6748107963462324</v>
      </c>
    </row>
    <row r="234" spans="1:30" ht="15.75" x14ac:dyDescent="0.25">
      <c r="A234" s="13">
        <v>217</v>
      </c>
      <c r="B234" s="46" t="s">
        <v>554</v>
      </c>
      <c r="C234" s="43" t="s">
        <v>292</v>
      </c>
      <c r="D234" s="14" t="s">
        <v>62</v>
      </c>
      <c r="E234" s="15">
        <v>1</v>
      </c>
      <c r="F234" s="16"/>
      <c r="G234" s="15"/>
      <c r="H234" s="17"/>
      <c r="I234" s="17"/>
      <c r="J234" s="18">
        <v>1.0379</v>
      </c>
      <c r="K234" s="15"/>
      <c r="L234" s="44">
        <v>75</v>
      </c>
      <c r="M234" s="42">
        <v>78.05</v>
      </c>
      <c r="N234" s="41">
        <v>64.58</v>
      </c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20">
        <f t="shared" si="13"/>
        <v>3</v>
      </c>
      <c r="AB234" s="21">
        <f t="shared" si="14"/>
        <v>72.55</v>
      </c>
      <c r="AC234" s="21">
        <f t="shared" si="15"/>
        <v>72.55</v>
      </c>
      <c r="AD234" s="22">
        <f t="shared" si="16"/>
        <v>9.7354197504649367</v>
      </c>
    </row>
    <row r="235" spans="1:30" ht="25.5" x14ac:dyDescent="0.25">
      <c r="A235" s="13">
        <v>218</v>
      </c>
      <c r="B235" s="46" t="s">
        <v>555</v>
      </c>
      <c r="C235" s="43" t="s">
        <v>293</v>
      </c>
      <c r="D235" s="14" t="s">
        <v>62</v>
      </c>
      <c r="E235" s="15">
        <v>1</v>
      </c>
      <c r="F235" s="16"/>
      <c r="G235" s="15"/>
      <c r="H235" s="17"/>
      <c r="I235" s="17"/>
      <c r="J235" s="18">
        <v>1.0379</v>
      </c>
      <c r="K235" s="15"/>
      <c r="L235" s="44">
        <v>1280</v>
      </c>
      <c r="M235" s="42">
        <v>1332.04</v>
      </c>
      <c r="N235" s="41">
        <v>1092.08</v>
      </c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20">
        <f t="shared" si="13"/>
        <v>3</v>
      </c>
      <c r="AB235" s="21">
        <f t="shared" si="14"/>
        <v>1234.71</v>
      </c>
      <c r="AC235" s="21">
        <f t="shared" si="15"/>
        <v>1234.71</v>
      </c>
      <c r="AD235" s="22">
        <f t="shared" si="16"/>
        <v>10.223389771439436</v>
      </c>
    </row>
    <row r="236" spans="1:30" ht="25.5" x14ac:dyDescent="0.25">
      <c r="A236" s="13">
        <v>219</v>
      </c>
      <c r="B236" s="46" t="s">
        <v>556</v>
      </c>
      <c r="C236" s="43" t="s">
        <v>294</v>
      </c>
      <c r="D236" s="14" t="s">
        <v>62</v>
      </c>
      <c r="E236" s="15">
        <v>1</v>
      </c>
      <c r="F236" s="16"/>
      <c r="G236" s="15"/>
      <c r="H236" s="17"/>
      <c r="I236" s="17"/>
      <c r="J236" s="18">
        <v>1.0379</v>
      </c>
      <c r="K236" s="15"/>
      <c r="L236" s="44">
        <v>335</v>
      </c>
      <c r="M236" s="42">
        <v>348.62</v>
      </c>
      <c r="N236" s="41">
        <v>288</v>
      </c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20">
        <f t="shared" si="13"/>
        <v>3</v>
      </c>
      <c r="AB236" s="21">
        <f t="shared" si="14"/>
        <v>323.88</v>
      </c>
      <c r="AC236" s="21">
        <f t="shared" si="15"/>
        <v>323.88</v>
      </c>
      <c r="AD236" s="22">
        <f t="shared" si="16"/>
        <v>9.8199470466593155</v>
      </c>
    </row>
    <row r="237" spans="1:30" ht="15.75" x14ac:dyDescent="0.25">
      <c r="A237" s="13">
        <v>220</v>
      </c>
      <c r="B237" s="46" t="s">
        <v>557</v>
      </c>
      <c r="C237" s="43" t="s">
        <v>295</v>
      </c>
      <c r="D237" s="14" t="s">
        <v>62</v>
      </c>
      <c r="E237" s="15">
        <v>1</v>
      </c>
      <c r="F237" s="16"/>
      <c r="G237" s="15"/>
      <c r="H237" s="17"/>
      <c r="I237" s="17"/>
      <c r="J237" s="18">
        <v>1.0379</v>
      </c>
      <c r="K237" s="15"/>
      <c r="L237" s="44">
        <v>390</v>
      </c>
      <c r="M237" s="42">
        <v>405.85</v>
      </c>
      <c r="N237" s="41">
        <v>332.5</v>
      </c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20">
        <f t="shared" si="13"/>
        <v>3</v>
      </c>
      <c r="AB237" s="21">
        <f t="shared" si="14"/>
        <v>376.12</v>
      </c>
      <c r="AC237" s="21">
        <f t="shared" si="15"/>
        <v>376.12</v>
      </c>
      <c r="AD237" s="22">
        <f t="shared" si="16"/>
        <v>10.261496763022617</v>
      </c>
    </row>
    <row r="238" spans="1:30" ht="15.75" x14ac:dyDescent="0.25">
      <c r="A238" s="13">
        <v>221</v>
      </c>
      <c r="B238" s="46" t="s">
        <v>558</v>
      </c>
      <c r="C238" s="43" t="s">
        <v>296</v>
      </c>
      <c r="D238" s="14" t="s">
        <v>62</v>
      </c>
      <c r="E238" s="15">
        <v>1</v>
      </c>
      <c r="F238" s="16"/>
      <c r="G238" s="15"/>
      <c r="H238" s="17"/>
      <c r="I238" s="17"/>
      <c r="J238" s="18">
        <v>1.0379</v>
      </c>
      <c r="K238" s="15"/>
      <c r="L238" s="44">
        <v>680</v>
      </c>
      <c r="M238" s="42">
        <v>707.64</v>
      </c>
      <c r="N238" s="41">
        <v>580</v>
      </c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20">
        <f t="shared" si="13"/>
        <v>3</v>
      </c>
      <c r="AB238" s="21">
        <f t="shared" si="14"/>
        <v>655.88</v>
      </c>
      <c r="AC238" s="21">
        <f t="shared" si="15"/>
        <v>655.88</v>
      </c>
      <c r="AD238" s="22">
        <f t="shared" si="16"/>
        <v>10.238381167112742</v>
      </c>
    </row>
    <row r="239" spans="1:30" ht="25.5" x14ac:dyDescent="0.25">
      <c r="A239" s="13">
        <v>222</v>
      </c>
      <c r="B239" s="46" t="s">
        <v>559</v>
      </c>
      <c r="C239" s="43" t="s">
        <v>297</v>
      </c>
      <c r="D239" s="14" t="s">
        <v>62</v>
      </c>
      <c r="E239" s="15">
        <v>1</v>
      </c>
      <c r="F239" s="16"/>
      <c r="G239" s="15"/>
      <c r="H239" s="17"/>
      <c r="I239" s="17"/>
      <c r="J239" s="18">
        <v>1.0379</v>
      </c>
      <c r="K239" s="15"/>
      <c r="L239" s="44">
        <v>520</v>
      </c>
      <c r="M239" s="42">
        <v>541.14</v>
      </c>
      <c r="N239" s="41">
        <v>445</v>
      </c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20">
        <f t="shared" si="13"/>
        <v>3</v>
      </c>
      <c r="AB239" s="21">
        <f t="shared" si="14"/>
        <v>502.05</v>
      </c>
      <c r="AC239" s="21">
        <f t="shared" si="15"/>
        <v>502.05</v>
      </c>
      <c r="AD239" s="22">
        <f t="shared" si="16"/>
        <v>10.063129391122352</v>
      </c>
    </row>
    <row r="240" spans="1:30" ht="15.75" x14ac:dyDescent="0.25">
      <c r="A240" s="13">
        <v>223</v>
      </c>
      <c r="B240" s="46" t="s">
        <v>560</v>
      </c>
      <c r="C240" s="43" t="s">
        <v>298</v>
      </c>
      <c r="D240" s="14" t="s">
        <v>62</v>
      </c>
      <c r="E240" s="15">
        <v>1</v>
      </c>
      <c r="F240" s="16"/>
      <c r="G240" s="15"/>
      <c r="H240" s="17"/>
      <c r="I240" s="17"/>
      <c r="J240" s="18">
        <v>1.0379</v>
      </c>
      <c r="K240" s="15"/>
      <c r="L240" s="44">
        <v>244</v>
      </c>
      <c r="M240" s="42">
        <v>253.23</v>
      </c>
      <c r="N240" s="41">
        <v>207.5</v>
      </c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20">
        <f t="shared" si="13"/>
        <v>3</v>
      </c>
      <c r="AB240" s="21">
        <f t="shared" si="14"/>
        <v>234.91</v>
      </c>
      <c r="AC240" s="21">
        <f t="shared" si="15"/>
        <v>234.91</v>
      </c>
      <c r="AD240" s="22">
        <f t="shared" si="16"/>
        <v>10.294244776091995</v>
      </c>
    </row>
    <row r="241" spans="1:30" ht="15.75" x14ac:dyDescent="0.25">
      <c r="A241" s="13">
        <v>224</v>
      </c>
      <c r="B241" s="46" t="s">
        <v>561</v>
      </c>
      <c r="C241" s="43" t="s">
        <v>299</v>
      </c>
      <c r="D241" s="14" t="s">
        <v>62</v>
      </c>
      <c r="E241" s="15">
        <v>1</v>
      </c>
      <c r="F241" s="16"/>
      <c r="G241" s="15"/>
      <c r="H241" s="17"/>
      <c r="I241" s="17"/>
      <c r="J241" s="18">
        <v>1.0379</v>
      </c>
      <c r="K241" s="15"/>
      <c r="L241" s="44">
        <v>86</v>
      </c>
      <c r="M241" s="42">
        <v>89.32</v>
      </c>
      <c r="N241" s="41">
        <v>73</v>
      </c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20">
        <f t="shared" si="13"/>
        <v>3</v>
      </c>
      <c r="AB241" s="21">
        <f t="shared" si="14"/>
        <v>82.78</v>
      </c>
      <c r="AC241" s="21">
        <f t="shared" si="15"/>
        <v>82.78</v>
      </c>
      <c r="AD241" s="22">
        <f t="shared" si="16"/>
        <v>10.419429064079061</v>
      </c>
    </row>
    <row r="242" spans="1:30" ht="25.5" x14ac:dyDescent="0.25">
      <c r="A242" s="13">
        <v>225</v>
      </c>
      <c r="B242" s="46" t="s">
        <v>562</v>
      </c>
      <c r="C242" s="43" t="s">
        <v>300</v>
      </c>
      <c r="D242" s="14" t="s">
        <v>62</v>
      </c>
      <c r="E242" s="15">
        <v>1</v>
      </c>
      <c r="F242" s="16"/>
      <c r="G242" s="15"/>
      <c r="H242" s="17"/>
      <c r="I242" s="17"/>
      <c r="J242" s="18">
        <v>1.0379</v>
      </c>
      <c r="K242" s="15"/>
      <c r="L242" s="44">
        <v>3522</v>
      </c>
      <c r="M242" s="42">
        <v>3664.83</v>
      </c>
      <c r="N242" s="41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20">
        <f t="shared" si="13"/>
        <v>2</v>
      </c>
      <c r="AB242" s="21">
        <f t="shared" si="14"/>
        <v>3593.42</v>
      </c>
      <c r="AC242" s="21">
        <f t="shared" si="15"/>
        <v>3593.42</v>
      </c>
      <c r="AD242" s="22">
        <f t="shared" si="16"/>
        <v>2.8105832760121148</v>
      </c>
    </row>
    <row r="243" spans="1:30" ht="15.75" x14ac:dyDescent="0.25">
      <c r="A243" s="13">
        <v>226</v>
      </c>
      <c r="B243" s="46" t="s">
        <v>563</v>
      </c>
      <c r="C243" s="43" t="s">
        <v>301</v>
      </c>
      <c r="D243" s="14" t="s">
        <v>62</v>
      </c>
      <c r="E243" s="15">
        <v>1</v>
      </c>
      <c r="F243" s="16"/>
      <c r="G243" s="15"/>
      <c r="H243" s="17"/>
      <c r="I243" s="17"/>
      <c r="J243" s="18">
        <v>1.0379</v>
      </c>
      <c r="K243" s="15"/>
      <c r="L243" s="44">
        <v>1843</v>
      </c>
      <c r="M243" s="42">
        <v>1917.4</v>
      </c>
      <c r="N243" s="41">
        <v>1600</v>
      </c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20">
        <f t="shared" si="13"/>
        <v>3</v>
      </c>
      <c r="AB243" s="21">
        <f t="shared" si="14"/>
        <v>1786.8</v>
      </c>
      <c r="AC243" s="21">
        <f t="shared" si="15"/>
        <v>1786.8</v>
      </c>
      <c r="AD243" s="22">
        <f t="shared" si="16"/>
        <v>9.2901019760922843</v>
      </c>
    </row>
    <row r="244" spans="1:30" ht="25.5" x14ac:dyDescent="0.25">
      <c r="A244" s="13">
        <v>227</v>
      </c>
      <c r="B244" s="46" t="s">
        <v>564</v>
      </c>
      <c r="C244" s="43" t="s">
        <v>302</v>
      </c>
      <c r="D244" s="14" t="s">
        <v>62</v>
      </c>
      <c r="E244" s="15">
        <v>1</v>
      </c>
      <c r="F244" s="16"/>
      <c r="G244" s="15"/>
      <c r="H244" s="17"/>
      <c r="I244" s="17"/>
      <c r="J244" s="18">
        <v>1.0379</v>
      </c>
      <c r="K244" s="15"/>
      <c r="L244" s="44">
        <v>1738</v>
      </c>
      <c r="M244" s="42">
        <v>1808.13</v>
      </c>
      <c r="N244" s="41">
        <v>1502.5</v>
      </c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20">
        <f t="shared" si="13"/>
        <v>3</v>
      </c>
      <c r="AB244" s="21">
        <f t="shared" si="14"/>
        <v>1682.88</v>
      </c>
      <c r="AC244" s="21">
        <f t="shared" si="15"/>
        <v>1682.88</v>
      </c>
      <c r="AD244" s="22">
        <f t="shared" si="16"/>
        <v>9.5133326193088124</v>
      </c>
    </row>
    <row r="245" spans="1:30" ht="15.75" x14ac:dyDescent="0.25">
      <c r="A245" s="13">
        <v>228</v>
      </c>
      <c r="B245" s="46" t="s">
        <v>565</v>
      </c>
      <c r="C245" s="43" t="s">
        <v>303</v>
      </c>
      <c r="D245" s="14" t="s">
        <v>62</v>
      </c>
      <c r="E245" s="15">
        <v>1</v>
      </c>
      <c r="F245" s="16"/>
      <c r="G245" s="15"/>
      <c r="H245" s="17"/>
      <c r="I245" s="17"/>
      <c r="J245" s="18">
        <v>1.0379</v>
      </c>
      <c r="K245" s="15"/>
      <c r="L245" s="44">
        <v>205</v>
      </c>
      <c r="M245" s="42">
        <v>213.33</v>
      </c>
      <c r="N245" s="41">
        <v>170.83</v>
      </c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20">
        <f t="shared" si="13"/>
        <v>3</v>
      </c>
      <c r="AB245" s="21">
        <f t="shared" si="14"/>
        <v>196.39000000000001</v>
      </c>
      <c r="AC245" s="21">
        <f t="shared" si="15"/>
        <v>196.39000000000001</v>
      </c>
      <c r="AD245" s="22">
        <f t="shared" si="16"/>
        <v>11.467592078349895</v>
      </c>
    </row>
    <row r="246" spans="1:30" ht="25.5" x14ac:dyDescent="0.25">
      <c r="A246" s="13">
        <v>229</v>
      </c>
      <c r="B246" s="46" t="s">
        <v>566</v>
      </c>
      <c r="C246" s="43" t="s">
        <v>304</v>
      </c>
      <c r="D246" s="14" t="s">
        <v>62</v>
      </c>
      <c r="E246" s="15">
        <v>1</v>
      </c>
      <c r="F246" s="16"/>
      <c r="G246" s="15"/>
      <c r="H246" s="17"/>
      <c r="I246" s="17"/>
      <c r="J246" s="18">
        <v>1.0379</v>
      </c>
      <c r="K246" s="15"/>
      <c r="L246" s="44">
        <v>1460</v>
      </c>
      <c r="M246" s="42">
        <v>1519.35</v>
      </c>
      <c r="N246" s="41">
        <v>1250</v>
      </c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20">
        <f t="shared" si="13"/>
        <v>3</v>
      </c>
      <c r="AB246" s="21">
        <f t="shared" si="14"/>
        <v>1409.79</v>
      </c>
      <c r="AC246" s="21">
        <f t="shared" si="15"/>
        <v>1409.79</v>
      </c>
      <c r="AD246" s="22">
        <f t="shared" si="16"/>
        <v>10.038557561638605</v>
      </c>
    </row>
    <row r="247" spans="1:30" ht="15.75" x14ac:dyDescent="0.25">
      <c r="A247" s="13">
        <v>230</v>
      </c>
      <c r="B247" s="46" t="s">
        <v>567</v>
      </c>
      <c r="C247" s="43" t="s">
        <v>305</v>
      </c>
      <c r="D247" s="14" t="s">
        <v>62</v>
      </c>
      <c r="E247" s="15">
        <v>1</v>
      </c>
      <c r="F247" s="16"/>
      <c r="G247" s="15"/>
      <c r="H247" s="17"/>
      <c r="I247" s="17"/>
      <c r="J247" s="18">
        <v>1.0379</v>
      </c>
      <c r="K247" s="15"/>
      <c r="L247" s="44">
        <v>442</v>
      </c>
      <c r="M247" s="42">
        <v>427.53</v>
      </c>
      <c r="N247" s="41">
        <v>381.67</v>
      </c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20">
        <f t="shared" si="13"/>
        <v>3</v>
      </c>
      <c r="AB247" s="21">
        <f t="shared" si="14"/>
        <v>417.07</v>
      </c>
      <c r="AC247" s="21">
        <f t="shared" si="15"/>
        <v>417.07</v>
      </c>
      <c r="AD247" s="22">
        <f t="shared" si="16"/>
        <v>7.5518830040455329</v>
      </c>
    </row>
    <row r="248" spans="1:30" ht="25.5" x14ac:dyDescent="0.25">
      <c r="A248" s="13">
        <v>231</v>
      </c>
      <c r="B248" s="46" t="s">
        <v>568</v>
      </c>
      <c r="C248" s="43" t="s">
        <v>306</v>
      </c>
      <c r="D248" s="14" t="s">
        <v>62</v>
      </c>
      <c r="E248" s="15">
        <v>1</v>
      </c>
      <c r="F248" s="16"/>
      <c r="G248" s="15"/>
      <c r="H248" s="17"/>
      <c r="I248" s="17"/>
      <c r="J248" s="18">
        <v>1.0379</v>
      </c>
      <c r="K248" s="15"/>
      <c r="L248" s="44">
        <v>615</v>
      </c>
      <c r="M248" s="42">
        <v>595.77</v>
      </c>
      <c r="N248" s="41">
        <v>532.5</v>
      </c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20">
        <f t="shared" si="13"/>
        <v>3</v>
      </c>
      <c r="AB248" s="21">
        <f t="shared" si="14"/>
        <v>581.09</v>
      </c>
      <c r="AC248" s="21">
        <f t="shared" si="15"/>
        <v>581.09</v>
      </c>
      <c r="AD248" s="22">
        <f t="shared" si="16"/>
        <v>7.4282256674009908</v>
      </c>
    </row>
    <row r="249" spans="1:30" ht="15.75" x14ac:dyDescent="0.25">
      <c r="A249" s="13">
        <v>232</v>
      </c>
      <c r="B249" s="46" t="s">
        <v>569</v>
      </c>
      <c r="C249" s="43" t="s">
        <v>307</v>
      </c>
      <c r="D249" s="14" t="s">
        <v>62</v>
      </c>
      <c r="E249" s="15">
        <v>1</v>
      </c>
      <c r="F249" s="16"/>
      <c r="G249" s="15"/>
      <c r="H249" s="17"/>
      <c r="I249" s="17"/>
      <c r="J249" s="18">
        <v>1.0379</v>
      </c>
      <c r="K249" s="15"/>
      <c r="L249" s="44">
        <v>323</v>
      </c>
      <c r="M249" s="42">
        <v>312.2</v>
      </c>
      <c r="N249" s="41">
        <v>278.33</v>
      </c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20">
        <f t="shared" si="13"/>
        <v>3</v>
      </c>
      <c r="AB249" s="21">
        <f t="shared" si="14"/>
        <v>304.51</v>
      </c>
      <c r="AC249" s="21">
        <f t="shared" si="15"/>
        <v>304.51</v>
      </c>
      <c r="AD249" s="22">
        <f t="shared" si="16"/>
        <v>7.6538516499599769</v>
      </c>
    </row>
    <row r="250" spans="1:30" ht="25.5" x14ac:dyDescent="0.25">
      <c r="A250" s="13">
        <v>233</v>
      </c>
      <c r="B250" s="46" t="s">
        <v>570</v>
      </c>
      <c r="C250" s="43" t="s">
        <v>308</v>
      </c>
      <c r="D250" s="14" t="s">
        <v>62</v>
      </c>
      <c r="E250" s="15">
        <v>1</v>
      </c>
      <c r="F250" s="16"/>
      <c r="G250" s="15"/>
      <c r="H250" s="17"/>
      <c r="I250" s="17"/>
      <c r="J250" s="18">
        <v>1.0379</v>
      </c>
      <c r="K250" s="15"/>
      <c r="L250" s="44">
        <v>773</v>
      </c>
      <c r="M250" s="42">
        <v>748.4</v>
      </c>
      <c r="N250" s="41">
        <v>668.33</v>
      </c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20">
        <f t="shared" si="13"/>
        <v>3</v>
      </c>
      <c r="AB250" s="21">
        <f t="shared" si="14"/>
        <v>729.91</v>
      </c>
      <c r="AC250" s="21">
        <f t="shared" si="15"/>
        <v>729.91</v>
      </c>
      <c r="AD250" s="22">
        <f t="shared" si="16"/>
        <v>7.4981714404359909</v>
      </c>
    </row>
    <row r="251" spans="1:30" ht="15.75" x14ac:dyDescent="0.25">
      <c r="A251" s="13">
        <v>234</v>
      </c>
      <c r="B251" s="46" t="s">
        <v>571</v>
      </c>
      <c r="C251" s="43" t="s">
        <v>309</v>
      </c>
      <c r="D251" s="14" t="s">
        <v>62</v>
      </c>
      <c r="E251" s="15">
        <v>1</v>
      </c>
      <c r="F251" s="16"/>
      <c r="G251" s="15"/>
      <c r="H251" s="17"/>
      <c r="I251" s="17"/>
      <c r="J251" s="18">
        <v>1.0379</v>
      </c>
      <c r="K251" s="15"/>
      <c r="L251" s="44">
        <v>615</v>
      </c>
      <c r="M251" s="42">
        <v>597.51</v>
      </c>
      <c r="N251" s="41">
        <v>534</v>
      </c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20">
        <f t="shared" si="13"/>
        <v>3</v>
      </c>
      <c r="AB251" s="21">
        <f t="shared" si="14"/>
        <v>582.16999999999996</v>
      </c>
      <c r="AC251" s="21">
        <f t="shared" si="15"/>
        <v>582.16999999999996</v>
      </c>
      <c r="AD251" s="22">
        <f t="shared" si="16"/>
        <v>7.3214343559285702</v>
      </c>
    </row>
    <row r="252" spans="1:30" ht="25.5" x14ac:dyDescent="0.25">
      <c r="A252" s="13">
        <v>235</v>
      </c>
      <c r="B252" s="46" t="s">
        <v>572</v>
      </c>
      <c r="C252" s="43" t="s">
        <v>310</v>
      </c>
      <c r="D252" s="14" t="s">
        <v>62</v>
      </c>
      <c r="E252" s="15">
        <v>1</v>
      </c>
      <c r="F252" s="16"/>
      <c r="G252" s="15"/>
      <c r="H252" s="17"/>
      <c r="I252" s="17"/>
      <c r="J252" s="18">
        <v>1.0379</v>
      </c>
      <c r="K252" s="15"/>
      <c r="L252" s="44">
        <v>965</v>
      </c>
      <c r="M252" s="42">
        <v>936.59</v>
      </c>
      <c r="N252" s="41">
        <v>837.5</v>
      </c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20">
        <f t="shared" si="13"/>
        <v>3</v>
      </c>
      <c r="AB252" s="21">
        <f t="shared" si="14"/>
        <v>913.03</v>
      </c>
      <c r="AC252" s="21">
        <f t="shared" si="15"/>
        <v>913.03</v>
      </c>
      <c r="AD252" s="22">
        <f t="shared" si="16"/>
        <v>7.3311445243984306</v>
      </c>
    </row>
    <row r="253" spans="1:30" ht="25.5" x14ac:dyDescent="0.25">
      <c r="A253" s="13">
        <v>236</v>
      </c>
      <c r="B253" s="46" t="s">
        <v>573</v>
      </c>
      <c r="C253" s="43" t="s">
        <v>311</v>
      </c>
      <c r="D253" s="14" t="s">
        <v>62</v>
      </c>
      <c r="E253" s="15">
        <v>1</v>
      </c>
      <c r="F253" s="16"/>
      <c r="G253" s="15"/>
      <c r="H253" s="17"/>
      <c r="I253" s="17"/>
      <c r="J253" s="18">
        <v>1.0379</v>
      </c>
      <c r="K253" s="15"/>
      <c r="L253" s="44">
        <v>670</v>
      </c>
      <c r="M253" s="42">
        <v>652.14</v>
      </c>
      <c r="N253" s="41">
        <v>582.5</v>
      </c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20">
        <f t="shared" si="13"/>
        <v>3</v>
      </c>
      <c r="AB253" s="21">
        <f t="shared" si="14"/>
        <v>634.88</v>
      </c>
      <c r="AC253" s="21">
        <f t="shared" si="15"/>
        <v>634.88</v>
      </c>
      <c r="AD253" s="22">
        <f t="shared" si="16"/>
        <v>7.2821685171735222</v>
      </c>
    </row>
    <row r="254" spans="1:30" ht="25.5" x14ac:dyDescent="0.25">
      <c r="A254" s="13">
        <v>237</v>
      </c>
      <c r="B254" s="46" t="s">
        <v>574</v>
      </c>
      <c r="C254" s="43" t="s">
        <v>312</v>
      </c>
      <c r="D254" s="14" t="s">
        <v>62</v>
      </c>
      <c r="E254" s="15">
        <v>1</v>
      </c>
      <c r="F254" s="16"/>
      <c r="G254" s="15"/>
      <c r="H254" s="17"/>
      <c r="I254" s="17"/>
      <c r="J254" s="18">
        <v>1.0379</v>
      </c>
      <c r="K254" s="15"/>
      <c r="L254" s="44">
        <v>610</v>
      </c>
      <c r="M254" s="42">
        <v>590.57000000000005</v>
      </c>
      <c r="N254" s="41">
        <v>527.5</v>
      </c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20">
        <f t="shared" si="13"/>
        <v>3</v>
      </c>
      <c r="AB254" s="21">
        <f t="shared" si="14"/>
        <v>576.03</v>
      </c>
      <c r="AC254" s="21">
        <f t="shared" si="15"/>
        <v>576.03</v>
      </c>
      <c r="AD254" s="22">
        <f t="shared" si="16"/>
        <v>7.4875975905961232</v>
      </c>
    </row>
    <row r="255" spans="1:30" ht="15.75" x14ac:dyDescent="0.25">
      <c r="A255" s="13">
        <v>238</v>
      </c>
      <c r="B255" s="46" t="s">
        <v>575</v>
      </c>
      <c r="C255" s="43" t="s">
        <v>313</v>
      </c>
      <c r="D255" s="14" t="s">
        <v>62</v>
      </c>
      <c r="E255" s="15">
        <v>1</v>
      </c>
      <c r="F255" s="16"/>
      <c r="G255" s="15"/>
      <c r="H255" s="17"/>
      <c r="I255" s="17"/>
      <c r="J255" s="18">
        <v>1.0379</v>
      </c>
      <c r="K255" s="15"/>
      <c r="L255" s="44">
        <v>14943</v>
      </c>
      <c r="M255" s="42">
        <v>14456.4</v>
      </c>
      <c r="N255" s="41">
        <v>13008.33</v>
      </c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20">
        <f t="shared" si="13"/>
        <v>3</v>
      </c>
      <c r="AB255" s="21">
        <f t="shared" si="14"/>
        <v>14135.91</v>
      </c>
      <c r="AC255" s="21">
        <f t="shared" si="15"/>
        <v>14135.91</v>
      </c>
      <c r="AD255" s="22">
        <f t="shared" si="16"/>
        <v>7.1192157323183443</v>
      </c>
    </row>
    <row r="256" spans="1:30" ht="25.5" x14ac:dyDescent="0.25">
      <c r="A256" s="13">
        <v>239</v>
      </c>
      <c r="B256" s="46" t="s">
        <v>576</v>
      </c>
      <c r="C256" s="43" t="s">
        <v>314</v>
      </c>
      <c r="D256" s="14" t="s">
        <v>62</v>
      </c>
      <c r="E256" s="15">
        <v>1</v>
      </c>
      <c r="F256" s="16"/>
      <c r="G256" s="15"/>
      <c r="H256" s="17"/>
      <c r="I256" s="17"/>
      <c r="J256" s="18">
        <v>1.0379</v>
      </c>
      <c r="K256" s="15"/>
      <c r="L256" s="44">
        <v>4480</v>
      </c>
      <c r="M256" s="42">
        <v>4334.32</v>
      </c>
      <c r="N256" s="41">
        <v>3900</v>
      </c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20">
        <f t="shared" si="13"/>
        <v>3</v>
      </c>
      <c r="AB256" s="21">
        <f t="shared" si="14"/>
        <v>4238.1099999999997</v>
      </c>
      <c r="AC256" s="21">
        <f t="shared" si="15"/>
        <v>4238.1099999999997</v>
      </c>
      <c r="AD256" s="22">
        <f t="shared" si="16"/>
        <v>7.1195159763295326</v>
      </c>
    </row>
    <row r="257" spans="1:30" ht="15.75" x14ac:dyDescent="0.25">
      <c r="A257" s="13">
        <v>240</v>
      </c>
      <c r="B257" s="46" t="s">
        <v>577</v>
      </c>
      <c r="C257" s="43" t="s">
        <v>315</v>
      </c>
      <c r="D257" s="14" t="s">
        <v>62</v>
      </c>
      <c r="E257" s="15">
        <v>1</v>
      </c>
      <c r="F257" s="16"/>
      <c r="G257" s="15"/>
      <c r="H257" s="17"/>
      <c r="I257" s="17"/>
      <c r="J257" s="18">
        <v>1.0379</v>
      </c>
      <c r="K257" s="15"/>
      <c r="L257" s="44">
        <v>2075</v>
      </c>
      <c r="M257" s="42">
        <v>2007.59</v>
      </c>
      <c r="N257" s="41">
        <v>1805.83</v>
      </c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20">
        <f t="shared" si="13"/>
        <v>3</v>
      </c>
      <c r="AB257" s="21">
        <f t="shared" si="14"/>
        <v>1962.81</v>
      </c>
      <c r="AC257" s="21">
        <f t="shared" si="15"/>
        <v>1962.81</v>
      </c>
      <c r="AD257" s="22">
        <f t="shared" si="16"/>
        <v>7.1357752088089184</v>
      </c>
    </row>
    <row r="258" spans="1:30" ht="25.5" x14ac:dyDescent="0.25">
      <c r="A258" s="13">
        <v>241</v>
      </c>
      <c r="B258" s="46" t="s">
        <v>578</v>
      </c>
      <c r="C258" s="43" t="s">
        <v>316</v>
      </c>
      <c r="D258" s="14" t="s">
        <v>62</v>
      </c>
      <c r="E258" s="15">
        <v>1</v>
      </c>
      <c r="F258" s="16"/>
      <c r="G258" s="15"/>
      <c r="H258" s="17"/>
      <c r="I258" s="17"/>
      <c r="J258" s="18">
        <v>1.0379</v>
      </c>
      <c r="K258" s="15"/>
      <c r="L258" s="44">
        <v>530</v>
      </c>
      <c r="M258" s="42">
        <v>511.65</v>
      </c>
      <c r="N258" s="41">
        <v>460.83</v>
      </c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20">
        <f t="shared" si="13"/>
        <v>3</v>
      </c>
      <c r="AB258" s="21">
        <f t="shared" si="14"/>
        <v>500.83</v>
      </c>
      <c r="AC258" s="21">
        <f t="shared" si="15"/>
        <v>500.83</v>
      </c>
      <c r="AD258" s="22">
        <f t="shared" si="16"/>
        <v>7.1546583666788397</v>
      </c>
    </row>
    <row r="259" spans="1:30" ht="15.75" x14ac:dyDescent="0.25">
      <c r="A259" s="13">
        <v>242</v>
      </c>
      <c r="B259" s="46" t="s">
        <v>579</v>
      </c>
      <c r="C259" s="43" t="s">
        <v>317</v>
      </c>
      <c r="D259" s="14" t="s">
        <v>62</v>
      </c>
      <c r="E259" s="15">
        <v>1</v>
      </c>
      <c r="F259" s="16"/>
      <c r="G259" s="15"/>
      <c r="H259" s="17"/>
      <c r="I259" s="17"/>
      <c r="J259" s="18">
        <v>1.0379</v>
      </c>
      <c r="K259" s="15"/>
      <c r="L259" s="44">
        <v>96</v>
      </c>
      <c r="M259" s="42">
        <v>92.79</v>
      </c>
      <c r="N259" s="41">
        <v>85</v>
      </c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20">
        <f t="shared" si="13"/>
        <v>3</v>
      </c>
      <c r="AB259" s="21">
        <f t="shared" si="14"/>
        <v>91.27</v>
      </c>
      <c r="AC259" s="21">
        <f t="shared" si="15"/>
        <v>91.27</v>
      </c>
      <c r="AD259" s="22">
        <f t="shared" si="16"/>
        <v>6.1977434166806464</v>
      </c>
    </row>
    <row r="260" spans="1:30" ht="25.5" x14ac:dyDescent="0.25">
      <c r="A260" s="13">
        <v>243</v>
      </c>
      <c r="B260" s="46" t="s">
        <v>580</v>
      </c>
      <c r="C260" s="43" t="s">
        <v>318</v>
      </c>
      <c r="D260" s="14" t="s">
        <v>62</v>
      </c>
      <c r="E260" s="15">
        <v>1</v>
      </c>
      <c r="F260" s="16"/>
      <c r="G260" s="15"/>
      <c r="H260" s="17"/>
      <c r="I260" s="17"/>
      <c r="J260" s="18">
        <v>1.0379</v>
      </c>
      <c r="K260" s="15"/>
      <c r="L260" s="44">
        <v>3270</v>
      </c>
      <c r="M260" s="42">
        <v>3162.72</v>
      </c>
      <c r="N260" s="41">
        <v>2768</v>
      </c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20">
        <f t="shared" si="13"/>
        <v>3</v>
      </c>
      <c r="AB260" s="21">
        <f t="shared" si="14"/>
        <v>3066.91</v>
      </c>
      <c r="AC260" s="21">
        <f t="shared" si="15"/>
        <v>3066.91</v>
      </c>
      <c r="AD260" s="22">
        <f t="shared" si="16"/>
        <v>8.6197469101356461</v>
      </c>
    </row>
    <row r="261" spans="1:30" ht="25.5" x14ac:dyDescent="0.25">
      <c r="A261" s="13">
        <v>244</v>
      </c>
      <c r="B261" s="46" t="s">
        <v>581</v>
      </c>
      <c r="C261" s="43" t="s">
        <v>319</v>
      </c>
      <c r="D261" s="14" t="s">
        <v>62</v>
      </c>
      <c r="E261" s="15">
        <v>1</v>
      </c>
      <c r="F261" s="16"/>
      <c r="G261" s="15"/>
      <c r="H261" s="17"/>
      <c r="I261" s="17"/>
      <c r="J261" s="18">
        <v>1.0379</v>
      </c>
      <c r="K261" s="15"/>
      <c r="L261" s="44">
        <v>245</v>
      </c>
      <c r="M261" s="42">
        <v>235.88</v>
      </c>
      <c r="N261" s="41">
        <v>207.5</v>
      </c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20">
        <f t="shared" si="13"/>
        <v>3</v>
      </c>
      <c r="AB261" s="21">
        <f t="shared" si="14"/>
        <v>229.46</v>
      </c>
      <c r="AC261" s="21">
        <f t="shared" si="15"/>
        <v>229.46</v>
      </c>
      <c r="AD261" s="22">
        <f t="shared" si="16"/>
        <v>8.5230379823959623</v>
      </c>
    </row>
    <row r="262" spans="1:30" ht="25.5" x14ac:dyDescent="0.25">
      <c r="A262" s="13">
        <v>245</v>
      </c>
      <c r="B262" s="46" t="s">
        <v>582</v>
      </c>
      <c r="C262" s="43" t="s">
        <v>320</v>
      </c>
      <c r="D262" s="14" t="s">
        <v>62</v>
      </c>
      <c r="E262" s="15">
        <v>1</v>
      </c>
      <c r="F262" s="16"/>
      <c r="G262" s="15"/>
      <c r="H262" s="17"/>
      <c r="I262" s="17"/>
      <c r="J262" s="18">
        <v>1.0379</v>
      </c>
      <c r="K262" s="15"/>
      <c r="L262" s="44">
        <v>636</v>
      </c>
      <c r="M262" s="42">
        <v>615.72</v>
      </c>
      <c r="N262" s="41">
        <v>541.66999999999996</v>
      </c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20">
        <f t="shared" si="13"/>
        <v>3</v>
      </c>
      <c r="AB262" s="21">
        <f t="shared" si="14"/>
        <v>597.80000000000007</v>
      </c>
      <c r="AC262" s="21">
        <f t="shared" si="15"/>
        <v>597.80000000000007</v>
      </c>
      <c r="AD262" s="22">
        <f t="shared" si="16"/>
        <v>8.3060414554143005</v>
      </c>
    </row>
    <row r="263" spans="1:30" ht="25.5" x14ac:dyDescent="0.25">
      <c r="A263" s="13">
        <v>246</v>
      </c>
      <c r="B263" s="46" t="s">
        <v>583</v>
      </c>
      <c r="C263" s="43" t="s">
        <v>321</v>
      </c>
      <c r="D263" s="14" t="s">
        <v>62</v>
      </c>
      <c r="E263" s="15">
        <v>1</v>
      </c>
      <c r="F263" s="16"/>
      <c r="G263" s="15"/>
      <c r="H263" s="17"/>
      <c r="I263" s="17"/>
      <c r="J263" s="18">
        <v>1.0379</v>
      </c>
      <c r="K263" s="15"/>
      <c r="L263" s="44">
        <v>1380</v>
      </c>
      <c r="M263" s="42">
        <v>1340.71</v>
      </c>
      <c r="N263" s="41">
        <v>1181</v>
      </c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20">
        <f t="shared" si="13"/>
        <v>3</v>
      </c>
      <c r="AB263" s="21">
        <f t="shared" si="14"/>
        <v>1300.57</v>
      </c>
      <c r="AC263" s="21">
        <f t="shared" si="15"/>
        <v>1300.57</v>
      </c>
      <c r="AD263" s="22">
        <f t="shared" si="16"/>
        <v>8.1039582916195751</v>
      </c>
    </row>
    <row r="264" spans="1:30" ht="15.75" x14ac:dyDescent="0.25">
      <c r="A264" s="13">
        <v>247</v>
      </c>
      <c r="B264" s="46" t="s">
        <v>584</v>
      </c>
      <c r="C264" s="43" t="s">
        <v>322</v>
      </c>
      <c r="D264" s="14" t="s">
        <v>62</v>
      </c>
      <c r="E264" s="15">
        <v>1</v>
      </c>
      <c r="F264" s="16"/>
      <c r="G264" s="15"/>
      <c r="H264" s="17"/>
      <c r="I264" s="17"/>
      <c r="J264" s="18">
        <v>1.0379</v>
      </c>
      <c r="K264" s="15"/>
      <c r="L264" s="44">
        <v>5900</v>
      </c>
      <c r="M264" s="42">
        <v>5755.68</v>
      </c>
      <c r="N264" s="41">
        <v>5143.33</v>
      </c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20">
        <f t="shared" si="13"/>
        <v>3</v>
      </c>
      <c r="AB264" s="21">
        <f t="shared" si="14"/>
        <v>5599.67</v>
      </c>
      <c r="AC264" s="21">
        <f t="shared" si="15"/>
        <v>5599.67</v>
      </c>
      <c r="AD264" s="22">
        <f t="shared" si="16"/>
        <v>7.1742776592670019</v>
      </c>
    </row>
    <row r="265" spans="1:30" ht="25.5" x14ac:dyDescent="0.25">
      <c r="A265" s="13">
        <v>248</v>
      </c>
      <c r="B265" s="46" t="s">
        <v>585</v>
      </c>
      <c r="C265" s="43" t="s">
        <v>323</v>
      </c>
      <c r="D265" s="14" t="s">
        <v>62</v>
      </c>
      <c r="E265" s="15">
        <v>1</v>
      </c>
      <c r="F265" s="16"/>
      <c r="G265" s="15"/>
      <c r="H265" s="17"/>
      <c r="I265" s="17"/>
      <c r="J265" s="18">
        <v>1.0379</v>
      </c>
      <c r="K265" s="15"/>
      <c r="L265" s="44">
        <v>3280</v>
      </c>
      <c r="M265" s="42">
        <v>3134.1</v>
      </c>
      <c r="N265" s="41">
        <v>2800.83</v>
      </c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20">
        <f t="shared" si="13"/>
        <v>3</v>
      </c>
      <c r="AB265" s="21">
        <f t="shared" si="14"/>
        <v>3071.65</v>
      </c>
      <c r="AC265" s="21">
        <f t="shared" si="15"/>
        <v>3071.65</v>
      </c>
      <c r="AD265" s="22">
        <f t="shared" si="16"/>
        <v>7.9961823837119317</v>
      </c>
    </row>
    <row r="266" spans="1:30" ht="25.5" x14ac:dyDescent="0.25">
      <c r="A266" s="13">
        <v>249</v>
      </c>
      <c r="B266" s="46" t="s">
        <v>586</v>
      </c>
      <c r="C266" s="43" t="s">
        <v>324</v>
      </c>
      <c r="D266" s="14" t="s">
        <v>62</v>
      </c>
      <c r="E266" s="15">
        <v>1</v>
      </c>
      <c r="F266" s="16"/>
      <c r="G266" s="15"/>
      <c r="H266" s="17"/>
      <c r="I266" s="17"/>
      <c r="J266" s="18">
        <v>1.0379</v>
      </c>
      <c r="K266" s="15"/>
      <c r="L266" s="44">
        <v>3060</v>
      </c>
      <c r="M266" s="42">
        <v>2964.13</v>
      </c>
      <c r="N266" s="41">
        <v>2649</v>
      </c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20">
        <f t="shared" si="13"/>
        <v>3</v>
      </c>
      <c r="AB266" s="21">
        <f t="shared" si="14"/>
        <v>2891.05</v>
      </c>
      <c r="AC266" s="21">
        <f t="shared" si="15"/>
        <v>2891.05</v>
      </c>
      <c r="AD266" s="22">
        <f t="shared" si="16"/>
        <v>7.437669094934428</v>
      </c>
    </row>
    <row r="267" spans="1:30" ht="25.5" x14ac:dyDescent="0.25">
      <c r="A267" s="13">
        <v>250</v>
      </c>
      <c r="B267" s="46" t="s">
        <v>587</v>
      </c>
      <c r="C267" s="43" t="s">
        <v>325</v>
      </c>
      <c r="D267" s="14" t="s">
        <v>62</v>
      </c>
      <c r="E267" s="15">
        <v>1</v>
      </c>
      <c r="F267" s="16"/>
      <c r="G267" s="15"/>
      <c r="H267" s="17"/>
      <c r="I267" s="17"/>
      <c r="J267" s="18">
        <v>1.0379</v>
      </c>
      <c r="K267" s="15"/>
      <c r="L267" s="44">
        <v>1950</v>
      </c>
      <c r="M267" s="42">
        <v>1305.1500000000001</v>
      </c>
      <c r="N267" s="41">
        <v>1150.83</v>
      </c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20">
        <f t="shared" si="13"/>
        <v>3</v>
      </c>
      <c r="AB267" s="21">
        <f t="shared" si="14"/>
        <v>1468.66</v>
      </c>
      <c r="AC267" s="21">
        <f t="shared" si="15"/>
        <v>1468.66</v>
      </c>
      <c r="AD267" s="22">
        <f t="shared" si="16"/>
        <v>28.865342267223344</v>
      </c>
    </row>
    <row r="268" spans="1:30" ht="25.5" x14ac:dyDescent="0.25">
      <c r="A268" s="13">
        <v>251</v>
      </c>
      <c r="B268" s="46" t="s">
        <v>588</v>
      </c>
      <c r="C268" s="43" t="s">
        <v>326</v>
      </c>
      <c r="D268" s="14" t="s">
        <v>63</v>
      </c>
      <c r="E268" s="15">
        <v>1</v>
      </c>
      <c r="F268" s="16"/>
      <c r="G268" s="15"/>
      <c r="H268" s="17"/>
      <c r="I268" s="17"/>
      <c r="J268" s="18">
        <v>1.0379</v>
      </c>
      <c r="K268" s="15"/>
      <c r="L268" s="44">
        <v>610</v>
      </c>
      <c r="M268" s="42">
        <v>588.84</v>
      </c>
      <c r="N268" s="41">
        <v>537.5</v>
      </c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20">
        <f t="shared" si="13"/>
        <v>3</v>
      </c>
      <c r="AB268" s="21">
        <f t="shared" si="14"/>
        <v>578.78</v>
      </c>
      <c r="AC268" s="21">
        <f t="shared" si="15"/>
        <v>578.78</v>
      </c>
      <c r="AD268" s="22">
        <f t="shared" si="16"/>
        <v>6.4415213133391074</v>
      </c>
    </row>
    <row r="269" spans="1:30" ht="25.5" x14ac:dyDescent="0.25">
      <c r="A269" s="13">
        <v>252</v>
      </c>
      <c r="B269" s="46" t="s">
        <v>589</v>
      </c>
      <c r="C269" s="43" t="s">
        <v>327</v>
      </c>
      <c r="D269" s="14" t="s">
        <v>62</v>
      </c>
      <c r="E269" s="15">
        <v>1</v>
      </c>
      <c r="F269" s="16"/>
      <c r="G269" s="15"/>
      <c r="H269" s="17"/>
      <c r="I269" s="17"/>
      <c r="J269" s="18">
        <v>1.0379</v>
      </c>
      <c r="K269" s="15"/>
      <c r="L269" s="44">
        <v>204</v>
      </c>
      <c r="M269" s="42">
        <v>196.86</v>
      </c>
      <c r="N269" s="41">
        <v>180</v>
      </c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20">
        <f t="shared" si="13"/>
        <v>3</v>
      </c>
      <c r="AB269" s="21">
        <f t="shared" si="14"/>
        <v>193.62</v>
      </c>
      <c r="AC269" s="21">
        <f t="shared" si="15"/>
        <v>193.62</v>
      </c>
      <c r="AD269" s="22">
        <f t="shared" si="16"/>
        <v>6.3648819925501083</v>
      </c>
    </row>
    <row r="270" spans="1:30" ht="25.5" x14ac:dyDescent="0.25">
      <c r="A270" s="13">
        <v>253</v>
      </c>
      <c r="B270" s="46" t="s">
        <v>590</v>
      </c>
      <c r="C270" s="43" t="s">
        <v>328</v>
      </c>
      <c r="D270" s="14" t="s">
        <v>62</v>
      </c>
      <c r="E270" s="15">
        <v>1</v>
      </c>
      <c r="F270" s="16"/>
      <c r="G270" s="15"/>
      <c r="H270" s="17"/>
      <c r="I270" s="17"/>
      <c r="J270" s="18">
        <v>1.0379</v>
      </c>
      <c r="K270" s="15"/>
      <c r="L270" s="44">
        <v>38760</v>
      </c>
      <c r="M270" s="42">
        <v>37498.19</v>
      </c>
      <c r="N270" s="41">
        <v>33218.33</v>
      </c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20">
        <f t="shared" ref="AA270:AA276" si="17">COUNTIF(K270:Z270,"&gt;0")</f>
        <v>3</v>
      </c>
      <c r="AB270" s="21">
        <f t="shared" ref="AB270:AB276" si="18">CEILING(SUM(K270:Z270)/COUNTIF(K270:Z270,"&gt;0"),0.01)</f>
        <v>36492.18</v>
      </c>
      <c r="AC270" s="21">
        <f t="shared" ref="AC270:AC276" si="19">AB270*E270</f>
        <v>36492.18</v>
      </c>
      <c r="AD270" s="22">
        <f t="shared" ref="AD270:AD276" si="20">STDEV(K270:Z270)/AB270*100</f>
        <v>7.9594557730819933</v>
      </c>
    </row>
    <row r="271" spans="1:30" ht="15.75" x14ac:dyDescent="0.25">
      <c r="A271" s="13">
        <v>254</v>
      </c>
      <c r="B271" s="46" t="s">
        <v>591</v>
      </c>
      <c r="C271" s="43" t="s">
        <v>329</v>
      </c>
      <c r="D271" s="14" t="s">
        <v>62</v>
      </c>
      <c r="E271" s="15">
        <v>1</v>
      </c>
      <c r="F271" s="16"/>
      <c r="G271" s="15"/>
      <c r="H271" s="17"/>
      <c r="I271" s="17"/>
      <c r="J271" s="18">
        <v>1.0379</v>
      </c>
      <c r="K271" s="15"/>
      <c r="L271" s="44">
        <v>40120</v>
      </c>
      <c r="M271" s="42">
        <v>38813.75</v>
      </c>
      <c r="N271" s="41">
        <v>34691.67</v>
      </c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20">
        <f t="shared" si="17"/>
        <v>3</v>
      </c>
      <c r="AB271" s="21">
        <f t="shared" si="18"/>
        <v>37875.14</v>
      </c>
      <c r="AC271" s="21">
        <f t="shared" si="19"/>
        <v>37875.14</v>
      </c>
      <c r="AD271" s="22">
        <f t="shared" si="20"/>
        <v>7.4805598716855215</v>
      </c>
    </row>
    <row r="272" spans="1:30" ht="25.5" x14ac:dyDescent="0.25">
      <c r="A272" s="13">
        <v>255</v>
      </c>
      <c r="B272" s="46" t="s">
        <v>592</v>
      </c>
      <c r="C272" s="43" t="s">
        <v>330</v>
      </c>
      <c r="D272" s="14" t="s">
        <v>62</v>
      </c>
      <c r="E272" s="15">
        <v>1</v>
      </c>
      <c r="F272" s="16"/>
      <c r="G272" s="15"/>
      <c r="H272" s="17"/>
      <c r="I272" s="17"/>
      <c r="J272" s="18">
        <v>1.0379</v>
      </c>
      <c r="K272" s="15"/>
      <c r="L272" s="44">
        <v>14960</v>
      </c>
      <c r="M272" s="42">
        <v>14472.88</v>
      </c>
      <c r="N272" s="41">
        <v>13111.67</v>
      </c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20">
        <f t="shared" si="17"/>
        <v>3</v>
      </c>
      <c r="AB272" s="21">
        <f t="shared" si="18"/>
        <v>14181.52</v>
      </c>
      <c r="AC272" s="21">
        <f t="shared" si="19"/>
        <v>14181.52</v>
      </c>
      <c r="AD272" s="22">
        <f t="shared" si="20"/>
        <v>6.7552201546595816</v>
      </c>
    </row>
    <row r="273" spans="1:30" ht="25.5" x14ac:dyDescent="0.25">
      <c r="A273" s="13">
        <v>256</v>
      </c>
      <c r="B273" s="46" t="s">
        <v>593</v>
      </c>
      <c r="C273" s="43" t="s">
        <v>331</v>
      </c>
      <c r="D273" s="14" t="s">
        <v>62</v>
      </c>
      <c r="E273" s="15">
        <v>1</v>
      </c>
      <c r="F273" s="16"/>
      <c r="G273" s="15"/>
      <c r="H273" s="17"/>
      <c r="I273" s="17"/>
      <c r="J273" s="18">
        <v>1.0379</v>
      </c>
      <c r="K273" s="15"/>
      <c r="L273" s="44">
        <v>28560</v>
      </c>
      <c r="M273" s="42">
        <v>27630.2</v>
      </c>
      <c r="N273" s="41">
        <v>24360</v>
      </c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20">
        <f t="shared" si="17"/>
        <v>3</v>
      </c>
      <c r="AB273" s="21">
        <f t="shared" si="18"/>
        <v>26850.07</v>
      </c>
      <c r="AC273" s="21">
        <f t="shared" si="19"/>
        <v>26850.07</v>
      </c>
      <c r="AD273" s="22">
        <f t="shared" si="20"/>
        <v>8.2160103720733915</v>
      </c>
    </row>
    <row r="274" spans="1:30" ht="25.5" x14ac:dyDescent="0.25">
      <c r="A274" s="13">
        <v>257</v>
      </c>
      <c r="B274" s="46" t="s">
        <v>594</v>
      </c>
      <c r="C274" s="43" t="s">
        <v>332</v>
      </c>
      <c r="D274" s="14" t="s">
        <v>62</v>
      </c>
      <c r="E274" s="15">
        <v>1</v>
      </c>
      <c r="F274" s="16"/>
      <c r="G274" s="15"/>
      <c r="H274" s="17"/>
      <c r="I274" s="17"/>
      <c r="J274" s="18">
        <v>1.0379</v>
      </c>
      <c r="K274" s="15"/>
      <c r="L274" s="44">
        <v>2950</v>
      </c>
      <c r="M274" s="42">
        <v>2853.99</v>
      </c>
      <c r="N274" s="41">
        <v>2558.3000000000002</v>
      </c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20">
        <f t="shared" si="17"/>
        <v>3</v>
      </c>
      <c r="AB274" s="21">
        <f t="shared" si="18"/>
        <v>2787.43</v>
      </c>
      <c r="AC274" s="21">
        <f t="shared" si="19"/>
        <v>2787.43</v>
      </c>
      <c r="AD274" s="22">
        <f t="shared" si="20"/>
        <v>7.324185789057541</v>
      </c>
    </row>
    <row r="275" spans="1:30" ht="25.5" x14ac:dyDescent="0.25">
      <c r="A275" s="13">
        <v>258</v>
      </c>
      <c r="B275" s="46" t="s">
        <v>595</v>
      </c>
      <c r="C275" s="43" t="s">
        <v>333</v>
      </c>
      <c r="D275" s="14" t="s">
        <v>62</v>
      </c>
      <c r="E275" s="15">
        <v>1</v>
      </c>
      <c r="F275" s="16"/>
      <c r="G275" s="15"/>
      <c r="H275" s="17"/>
      <c r="I275" s="17"/>
      <c r="J275" s="18">
        <v>1.0379</v>
      </c>
      <c r="K275" s="15"/>
      <c r="L275" s="44">
        <v>500</v>
      </c>
      <c r="M275" s="42">
        <v>483.04</v>
      </c>
      <c r="N275" s="41">
        <v>437.9</v>
      </c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20">
        <f t="shared" si="17"/>
        <v>3</v>
      </c>
      <c r="AB275" s="21">
        <f t="shared" si="18"/>
        <v>473.65000000000003</v>
      </c>
      <c r="AC275" s="21">
        <f t="shared" si="19"/>
        <v>473.65000000000003</v>
      </c>
      <c r="AD275" s="22">
        <f t="shared" si="20"/>
        <v>6.7767237764774171</v>
      </c>
    </row>
    <row r="276" spans="1:30" ht="15.75" x14ac:dyDescent="0.25">
      <c r="A276" s="13">
        <v>259</v>
      </c>
      <c r="B276" s="46" t="s">
        <v>596</v>
      </c>
      <c r="C276" s="43" t="s">
        <v>334</v>
      </c>
      <c r="D276" s="14" t="s">
        <v>62</v>
      </c>
      <c r="E276" s="15">
        <v>1</v>
      </c>
      <c r="F276" s="16"/>
      <c r="G276" s="15"/>
      <c r="H276" s="17"/>
      <c r="I276" s="17"/>
      <c r="J276" s="18">
        <v>1.0379</v>
      </c>
      <c r="K276" s="15"/>
      <c r="L276" s="44">
        <v>500</v>
      </c>
      <c r="M276" s="42">
        <v>525.53</v>
      </c>
      <c r="N276" s="41">
        <v>467.08</v>
      </c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20">
        <f t="shared" si="17"/>
        <v>3</v>
      </c>
      <c r="AB276" s="21">
        <f t="shared" si="18"/>
        <v>497.54</v>
      </c>
      <c r="AC276" s="21">
        <f t="shared" si="19"/>
        <v>497.54</v>
      </c>
      <c r="AD276" s="22">
        <f t="shared" si="20"/>
        <v>5.8895281018999723</v>
      </c>
    </row>
    <row r="277" spans="1:30" ht="12.75" customHeight="1" x14ac:dyDescent="0.2">
      <c r="A277" s="23"/>
      <c r="B277" s="45"/>
      <c r="C277" s="58" t="s">
        <v>64</v>
      </c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5"/>
      <c r="AC277" s="25">
        <f>SUM(AC18:AC276)</f>
        <v>534940.1</v>
      </c>
      <c r="AD277" s="26"/>
    </row>
    <row r="278" spans="1:30" x14ac:dyDescent="0.2"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8"/>
    </row>
    <row r="279" spans="1:30" s="29" customFormat="1" hidden="1" x14ac:dyDescent="0.2">
      <c r="C279" s="29" t="s">
        <v>65</v>
      </c>
    </row>
    <row r="280" spans="1:30" s="29" customFormat="1" hidden="1" x14ac:dyDescent="0.2">
      <c r="C280" s="30" t="s">
        <v>66</v>
      </c>
    </row>
    <row r="281" spans="1:30" s="29" customFormat="1" hidden="1" x14ac:dyDescent="0.2">
      <c r="C281" s="30" t="s">
        <v>67</v>
      </c>
    </row>
    <row r="282" spans="1:30" s="29" customFormat="1" hidden="1" x14ac:dyDescent="0.2">
      <c r="C282" s="30" t="s">
        <v>68</v>
      </c>
    </row>
    <row r="283" spans="1:30" x14ac:dyDescent="0.2">
      <c r="L283" s="31"/>
    </row>
    <row r="284" spans="1:30" s="32" customFormat="1" ht="15.75" x14ac:dyDescent="0.25">
      <c r="C284" s="33" t="s">
        <v>69</v>
      </c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30" s="32" customFormat="1" ht="15.75" x14ac:dyDescent="0.25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30" s="32" customFormat="1" ht="15.75" x14ac:dyDescent="0.25">
      <c r="C286" s="34">
        <v>44636</v>
      </c>
      <c r="D286" s="35"/>
      <c r="E286" s="35"/>
      <c r="F286" s="59" t="s">
        <v>75</v>
      </c>
      <c r="G286" s="59"/>
      <c r="H286" s="59"/>
      <c r="I286" s="59"/>
      <c r="J286" s="59"/>
      <c r="K286" s="36"/>
      <c r="L286" s="59"/>
      <c r="M286" s="59"/>
      <c r="N286" s="59"/>
      <c r="O286" s="37"/>
      <c r="P286" s="37"/>
      <c r="Q286" s="1"/>
      <c r="R286" s="1"/>
      <c r="S286" s="1"/>
      <c r="T286" s="1"/>
      <c r="U286" s="1"/>
      <c r="V286" s="35"/>
      <c r="W286" s="35"/>
      <c r="X286" s="35"/>
      <c r="Y286" s="35"/>
      <c r="Z286" s="35"/>
      <c r="AA286" s="35"/>
      <c r="AB286" s="35"/>
      <c r="AC286" s="38"/>
    </row>
    <row r="287" spans="1:30" s="32" customFormat="1" ht="15.75" x14ac:dyDescent="0.25">
      <c r="C287" s="39" t="s">
        <v>70</v>
      </c>
      <c r="D287" s="35"/>
      <c r="E287" s="35"/>
      <c r="F287" s="60" t="s">
        <v>71</v>
      </c>
      <c r="G287" s="60"/>
      <c r="H287" s="60"/>
      <c r="I287" s="60"/>
      <c r="J287" s="60"/>
      <c r="K287" s="1"/>
      <c r="L287" s="61" t="s">
        <v>72</v>
      </c>
      <c r="M287" s="61"/>
      <c r="N287" s="61"/>
      <c r="O287" s="37"/>
      <c r="P287" s="37"/>
      <c r="Q287" s="1"/>
      <c r="R287" s="1"/>
      <c r="S287" s="1"/>
      <c r="T287" s="1"/>
      <c r="U287" s="1"/>
      <c r="V287" s="35"/>
      <c r="W287" s="35"/>
      <c r="X287" s="35"/>
      <c r="Y287" s="35"/>
      <c r="Z287" s="35"/>
      <c r="AA287" s="35"/>
      <c r="AB287" s="35"/>
    </row>
    <row r="288" spans="1:30" x14ac:dyDescent="0.2">
      <c r="C288" s="40"/>
      <c r="V288" s="36"/>
      <c r="W288" s="36"/>
      <c r="X288" s="36"/>
      <c r="Y288" s="36"/>
      <c r="Z288" s="36"/>
      <c r="AA288" s="36"/>
      <c r="AB288" s="36"/>
    </row>
    <row r="289" spans="3:30" x14ac:dyDescent="0.2">
      <c r="C289" s="33" t="s">
        <v>73</v>
      </c>
      <c r="V289" s="36"/>
      <c r="W289" s="36"/>
      <c r="X289" s="36"/>
      <c r="Y289" s="36"/>
      <c r="Z289" s="36"/>
      <c r="AA289" s="36"/>
      <c r="AB289" s="36"/>
    </row>
    <row r="290" spans="3:30" x14ac:dyDescent="0.2">
      <c r="V290" s="36"/>
      <c r="W290" s="36"/>
      <c r="X290" s="36"/>
      <c r="Y290" s="36"/>
      <c r="Z290" s="36"/>
      <c r="AA290" s="36"/>
      <c r="AB290" s="36"/>
    </row>
    <row r="291" spans="3:30" x14ac:dyDescent="0.2">
      <c r="C291" s="34">
        <v>44636</v>
      </c>
      <c r="D291" s="35"/>
      <c r="E291" s="35"/>
      <c r="F291" s="59" t="s">
        <v>597</v>
      </c>
      <c r="G291" s="59"/>
      <c r="H291" s="59"/>
      <c r="I291" s="59"/>
      <c r="J291" s="59"/>
      <c r="K291" s="36"/>
      <c r="L291" s="59"/>
      <c r="M291" s="59"/>
      <c r="N291" s="59"/>
      <c r="O291" s="37"/>
      <c r="P291" s="37"/>
      <c r="V291" s="35"/>
      <c r="W291" s="35"/>
      <c r="X291" s="35"/>
      <c r="Y291" s="35"/>
      <c r="Z291" s="35"/>
      <c r="AA291" s="35"/>
      <c r="AB291" s="35"/>
    </row>
    <row r="292" spans="3:30" x14ac:dyDescent="0.2">
      <c r="C292" s="39" t="s">
        <v>70</v>
      </c>
      <c r="D292" s="35"/>
      <c r="E292" s="35"/>
      <c r="F292" s="60" t="s">
        <v>71</v>
      </c>
      <c r="G292" s="60"/>
      <c r="H292" s="60"/>
      <c r="I292" s="60"/>
      <c r="J292" s="60"/>
      <c r="L292" s="61" t="s">
        <v>72</v>
      </c>
      <c r="M292" s="61"/>
      <c r="N292" s="61"/>
      <c r="O292" s="37"/>
      <c r="P292" s="37"/>
      <c r="V292" s="35"/>
      <c r="W292" s="35"/>
      <c r="X292" s="35"/>
      <c r="Y292" s="35"/>
      <c r="Z292" s="35"/>
      <c r="AA292" s="35"/>
      <c r="AB292" s="35"/>
    </row>
    <row r="295" spans="3:30" x14ac:dyDescent="0.2">
      <c r="C295" s="33" t="s">
        <v>74</v>
      </c>
    </row>
    <row r="297" spans="3:30" x14ac:dyDescent="0.2"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59"/>
      <c r="X297" s="59"/>
      <c r="Y297" s="59"/>
      <c r="Z297" s="59"/>
      <c r="AA297" s="59"/>
      <c r="AB297" s="59"/>
      <c r="AC297" s="59"/>
      <c r="AD297" s="59"/>
    </row>
  </sheetData>
  <autoFilter ref="A17:AD277"/>
  <mergeCells count="38">
    <mergeCell ref="F291:J291"/>
    <mergeCell ref="L291:N291"/>
    <mergeCell ref="F292:J292"/>
    <mergeCell ref="L292:N292"/>
    <mergeCell ref="C297:AD297"/>
    <mergeCell ref="C277:M277"/>
    <mergeCell ref="F286:J286"/>
    <mergeCell ref="L286:N286"/>
    <mergeCell ref="F287:J287"/>
    <mergeCell ref="L287:N287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8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29</cp:revision>
  <cp:lastPrinted>2022-03-16T05:04:40Z</cp:lastPrinted>
  <dcterms:created xsi:type="dcterms:W3CDTF">1996-10-08T23:32:33Z</dcterms:created>
  <dcterms:modified xsi:type="dcterms:W3CDTF">2022-03-23T07:45:13Z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